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port\Гусева\Постановления\МП Спорт 2026-2030\ИТОГ\"/>
    </mc:Choice>
  </mc:AlternateContent>
  <bookViews>
    <workbookView xWindow="570" yWindow="135" windowWidth="14010" windowHeight="45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59" i="1" l="1"/>
  <c r="G59" i="1"/>
  <c r="H59" i="1"/>
  <c r="I59" i="1"/>
  <c r="E59" i="1"/>
  <c r="F60" i="1" l="1"/>
  <c r="G60" i="1"/>
  <c r="H60" i="1"/>
  <c r="I60" i="1"/>
  <c r="E60" i="1"/>
  <c r="F58" i="1"/>
  <c r="G58" i="1"/>
  <c r="H58" i="1"/>
  <c r="I58" i="1"/>
  <c r="E58" i="1"/>
  <c r="F57" i="1"/>
  <c r="G57" i="1"/>
  <c r="H57" i="1"/>
  <c r="I57" i="1"/>
  <c r="E57" i="1"/>
  <c r="F20" i="1"/>
  <c r="G20" i="1"/>
  <c r="H20" i="1"/>
  <c r="I20" i="1"/>
  <c r="E20" i="1"/>
  <c r="F18" i="1"/>
  <c r="G18" i="1"/>
  <c r="H18" i="1"/>
  <c r="I18" i="1"/>
  <c r="E18" i="1"/>
  <c r="F17" i="1"/>
  <c r="G17" i="1"/>
  <c r="H17" i="1"/>
  <c r="I17" i="1"/>
  <c r="E17" i="1"/>
  <c r="I46" i="1" l="1"/>
  <c r="E24" i="1"/>
  <c r="E19" i="1" s="1"/>
  <c r="E14" i="1" s="1"/>
  <c r="E21" i="1" l="1"/>
  <c r="E16" i="1"/>
  <c r="J12" i="1"/>
  <c r="J22" i="1"/>
  <c r="J23" i="1"/>
  <c r="J26" i="1"/>
  <c r="J27" i="1"/>
  <c r="J28" i="1"/>
  <c r="J29" i="1"/>
  <c r="J30" i="1"/>
  <c r="J32" i="1"/>
  <c r="J33" i="1"/>
  <c r="J34" i="1"/>
  <c r="J35" i="1"/>
  <c r="J37" i="1"/>
  <c r="J38" i="1"/>
  <c r="J39" i="1"/>
  <c r="J40" i="1"/>
  <c r="J42" i="1"/>
  <c r="J43" i="1"/>
  <c r="J44" i="1"/>
  <c r="J45" i="1"/>
  <c r="J47" i="1"/>
  <c r="J48" i="1"/>
  <c r="J49" i="1"/>
  <c r="J50" i="1"/>
  <c r="J52" i="1"/>
  <c r="J53" i="1"/>
  <c r="J54" i="1"/>
  <c r="J55" i="1"/>
  <c r="J62" i="1"/>
  <c r="J63" i="1"/>
  <c r="J64" i="1"/>
  <c r="J65" i="1"/>
  <c r="J67" i="1"/>
  <c r="J68" i="1"/>
  <c r="J69" i="1"/>
  <c r="J70" i="1"/>
  <c r="J72" i="1"/>
  <c r="J73" i="1"/>
  <c r="J74" i="1"/>
  <c r="J75" i="1"/>
  <c r="J77" i="1"/>
  <c r="J78" i="1"/>
  <c r="J79" i="1"/>
  <c r="J80" i="1"/>
  <c r="J82" i="1"/>
  <c r="J83" i="1"/>
  <c r="J84" i="1"/>
  <c r="J85" i="1"/>
  <c r="J87" i="1"/>
  <c r="H71" i="1" l="1"/>
  <c r="G71" i="1"/>
  <c r="F71" i="1"/>
  <c r="E71" i="1"/>
  <c r="I71" i="1"/>
  <c r="J71" i="1" l="1"/>
  <c r="F51" i="1"/>
  <c r="G51" i="1"/>
  <c r="H51" i="1"/>
  <c r="I51" i="1"/>
  <c r="E51" i="1"/>
  <c r="I81" i="1"/>
  <c r="H81" i="1"/>
  <c r="I36" i="1"/>
  <c r="J51" i="1" l="1"/>
  <c r="F81" i="1"/>
  <c r="G81" i="1"/>
  <c r="E81" i="1"/>
  <c r="F76" i="1"/>
  <c r="G76" i="1"/>
  <c r="H76" i="1"/>
  <c r="I76" i="1"/>
  <c r="E76" i="1"/>
  <c r="F66" i="1"/>
  <c r="G66" i="1"/>
  <c r="H66" i="1"/>
  <c r="I66" i="1"/>
  <c r="E66" i="1"/>
  <c r="F61" i="1"/>
  <c r="G61" i="1"/>
  <c r="H61" i="1"/>
  <c r="I61" i="1"/>
  <c r="E61" i="1"/>
  <c r="J17" i="1"/>
  <c r="F46" i="1"/>
  <c r="G46" i="1"/>
  <c r="H46" i="1"/>
  <c r="E46" i="1"/>
  <c r="F41" i="1"/>
  <c r="G41" i="1"/>
  <c r="H41" i="1"/>
  <c r="I41" i="1"/>
  <c r="E41" i="1"/>
  <c r="F36" i="1"/>
  <c r="G36" i="1"/>
  <c r="H36" i="1"/>
  <c r="E36" i="1"/>
  <c r="F31" i="1"/>
  <c r="G31" i="1"/>
  <c r="H31" i="1"/>
  <c r="E31" i="1"/>
  <c r="J25" i="1"/>
  <c r="F24" i="1"/>
  <c r="G24" i="1"/>
  <c r="I24" i="1"/>
  <c r="I19" i="1" s="1"/>
  <c r="I16" i="1" s="1"/>
  <c r="G21" i="1" l="1"/>
  <c r="G19" i="1"/>
  <c r="G16" i="1" s="1"/>
  <c r="F21" i="1"/>
  <c r="F19" i="1"/>
  <c r="F14" i="1" s="1"/>
  <c r="F89" i="1" s="1"/>
  <c r="J41" i="1"/>
  <c r="J81" i="1"/>
  <c r="J59" i="1"/>
  <c r="J36" i="1"/>
  <c r="J76" i="1"/>
  <c r="E15" i="1"/>
  <c r="E90" i="1" s="1"/>
  <c r="J46" i="1"/>
  <c r="E13" i="1"/>
  <c r="E88" i="1" s="1"/>
  <c r="J18" i="1"/>
  <c r="F15" i="1"/>
  <c r="F90" i="1" s="1"/>
  <c r="J66" i="1"/>
  <c r="J58" i="1"/>
  <c r="E89" i="1"/>
  <c r="J57" i="1"/>
  <c r="F13" i="1"/>
  <c r="F88" i="1" s="1"/>
  <c r="J60" i="1"/>
  <c r="J20" i="1"/>
  <c r="J61" i="1"/>
  <c r="G15" i="1"/>
  <c r="G90" i="1" s="1"/>
  <c r="G13" i="1"/>
  <c r="G88" i="1" s="1"/>
  <c r="I21" i="1"/>
  <c r="G56" i="1"/>
  <c r="H13" i="1"/>
  <c r="H88" i="1" s="1"/>
  <c r="I15" i="1"/>
  <c r="H15" i="1"/>
  <c r="I13" i="1"/>
  <c r="I56" i="1"/>
  <c r="H24" i="1"/>
  <c r="H56" i="1"/>
  <c r="F56" i="1"/>
  <c r="E56" i="1"/>
  <c r="I31" i="1"/>
  <c r="J31" i="1" s="1"/>
  <c r="J24" i="1" l="1"/>
  <c r="H19" i="1"/>
  <c r="J19" i="1" s="1"/>
  <c r="F86" i="1"/>
  <c r="J13" i="1"/>
  <c r="E11" i="1"/>
  <c r="E86" i="1"/>
  <c r="J56" i="1"/>
  <c r="I90" i="1"/>
  <c r="J15" i="1"/>
  <c r="H90" i="1"/>
  <c r="I88" i="1"/>
  <c r="J88" i="1" s="1"/>
  <c r="H21" i="1"/>
  <c r="J21" i="1" s="1"/>
  <c r="I14" i="1"/>
  <c r="F16" i="1"/>
  <c r="G14" i="1"/>
  <c r="F11" i="1"/>
  <c r="J90" i="1" l="1"/>
  <c r="I89" i="1"/>
  <c r="I86" i="1" s="1"/>
  <c r="H14" i="1"/>
  <c r="J14" i="1" s="1"/>
  <c r="H16" i="1"/>
  <c r="J16" i="1" s="1"/>
  <c r="I11" i="1"/>
  <c r="G89" i="1"/>
  <c r="G11" i="1"/>
  <c r="H11" i="1" l="1"/>
  <c r="J11" i="1" s="1"/>
  <c r="H89" i="1"/>
  <c r="J89" i="1" s="1"/>
  <c r="G86" i="1"/>
  <c r="H86" i="1" l="1"/>
  <c r="J86" i="1" s="1"/>
</calcChain>
</file>

<file path=xl/sharedStrings.xml><?xml version="1.0" encoding="utf-8"?>
<sst xmlns="http://schemas.openxmlformats.org/spreadsheetml/2006/main" count="147" uniqueCount="61">
  <si>
    <t>№ п/п</t>
  </si>
  <si>
    <t>Цель, задача, мероприятие</t>
  </si>
  <si>
    <t>Срок реали-зации</t>
  </si>
  <si>
    <t>Всего:</t>
  </si>
  <si>
    <t xml:space="preserve">Источники
финансирования
</t>
  </si>
  <si>
    <t xml:space="preserve">Сумма расходов 
по годам реализации, тыс. рублей
</t>
  </si>
  <si>
    <t>1.</t>
  </si>
  <si>
    <t>федеральный бюджет</t>
  </si>
  <si>
    <t>краевой бюджет</t>
  </si>
  <si>
    <t>городской бюджет</t>
  </si>
  <si>
    <t>внебюджетные источники</t>
  </si>
  <si>
    <t>2.</t>
  </si>
  <si>
    <t xml:space="preserve">ПЕРЕЧЕНЬ 
мероприятий Программы  
</t>
  </si>
  <si>
    <t xml:space="preserve">Всего, в том числе:
</t>
  </si>
  <si>
    <t xml:space="preserve">Ответственный исполнитель, соисполнители, участники Программы
</t>
  </si>
  <si>
    <t>3.</t>
  </si>
  <si>
    <t>2.1.</t>
  </si>
  <si>
    <t>АЖР</t>
  </si>
  <si>
    <t>АИР</t>
  </si>
  <si>
    <t>АЛР</t>
  </si>
  <si>
    <t>АОР</t>
  </si>
  <si>
    <t>АЦР</t>
  </si>
  <si>
    <t>городской бюджет, в том числе:</t>
  </si>
  <si>
    <t>2.2.</t>
  </si>
  <si>
    <t>2.3.</t>
  </si>
  <si>
    <t xml:space="preserve">Мероприятие 1.3. 
Проведение физкультурных и спортивных мероприятий по реализации ВФСК ГТО
</t>
  </si>
  <si>
    <t>2.5.</t>
  </si>
  <si>
    <t>2.6.</t>
  </si>
  <si>
    <t>КФКиС</t>
  </si>
  <si>
    <t xml:space="preserve">КФКиС,
МБУ ДО, 
МАУ ДО
</t>
  </si>
  <si>
    <t xml:space="preserve">КФКиС,
МБУ ДО, 
МАУ ДО           
</t>
  </si>
  <si>
    <t>3.2.</t>
  </si>
  <si>
    <t>3.4.</t>
  </si>
  <si>
    <t xml:space="preserve">Мероприятие 2.4.
Обеспечение сборных команд города, направление их для участия в межмуниципальных и региональных спортивных соревнованиях
</t>
  </si>
  <si>
    <t>Всего по Программе:</t>
  </si>
  <si>
    <t>4.</t>
  </si>
  <si>
    <t xml:space="preserve">Мероприятие 3. 
Обеспечение процесса развития физической культуры и спорта 
в городе Барнауле
</t>
  </si>
  <si>
    <t>2026-2030</t>
  </si>
  <si>
    <t xml:space="preserve">Мероприятие 2.1. 
Предоставление муниципальными учреждениями дополнительного образования  муниципальных услуг и работ по реализации дополнительных общеобразовательных программ в области физической культуры и спорта на территории города 
в соответствии с федеральными стандартами спортивной подготовки
</t>
  </si>
  <si>
    <t xml:space="preserve">Мероприятие 2.2.
Приведение спортивной инфраструктуры муниципальных учреждений дополнительного образования в нормативное состояние
</t>
  </si>
  <si>
    <t xml:space="preserve">Мероприятие 2.3.
Финансовая поддержка муниципальных организаций, реализующих дополнительные образовательные программы спортивной подготовки  в соответствии с требованиями федеральных стандартов спортивной подготовки
</t>
  </si>
  <si>
    <t xml:space="preserve">Мероприятие 1.4. 
Предоставление грантов в форме субсидий физкультурно-спортивным организациям из бюджета города
</t>
  </si>
  <si>
    <t xml:space="preserve">Мероприятие 1.5. 
Награждение победителей городских конкурсов, поощрение призеров краевых, региональных, всероссийских, международных соревнований, олимпийских и паралимпийских игр
</t>
  </si>
  <si>
    <t xml:space="preserve">Мероприятие 1.6. 
Проведение капитального (текущего) ремонта, укрепление материально-технической базы МАУ «Центр спортивно-массовой работы и тестирования ВФСК «ГТО»
</t>
  </si>
  <si>
    <t xml:space="preserve">КФКиС,
АЖР, АИР, АЛР, АОР, АЦР
</t>
  </si>
  <si>
    <t xml:space="preserve">КФКиС,
Центр СМР и ГТО
</t>
  </si>
  <si>
    <t xml:space="preserve">КФКиС
</t>
  </si>
  <si>
    <t>КФКиС,
     Центр СМР и ГТО</t>
  </si>
  <si>
    <t xml:space="preserve">КФКиС,
МБУ ДО, 
МАУ ДО,              Центр СМР и ГТО
</t>
  </si>
  <si>
    <t xml:space="preserve">КФКиС,
МБУ ДО, 
МАУ ДО
Центр СМР и ГТО
</t>
  </si>
  <si>
    <t>2.4.</t>
  </si>
  <si>
    <t>3.1.</t>
  </si>
  <si>
    <t>3.3.</t>
  </si>
  <si>
    <t xml:space="preserve">Приложение 2
к муниципальной программе «Развитие физической культуры и спорта в городе Барнауле» 
</t>
  </si>
  <si>
    <t>КФКиС,
АЖР, АИР, АЛР, АОР, АЦР,
Центр СМР и ГТО,
МБУ ДО, 
МАУ ДО</t>
  </si>
  <si>
    <t>КФКиС,
АЖР, АИР, АЛР, АОР, АЦР,
Центр СМР и ГТО</t>
  </si>
  <si>
    <t>Задача 1. 
Создание для всех категорий и групп населения города условий для занятий физической культурой и спортом, популяризации здорового образа жизни</t>
  </si>
  <si>
    <t xml:space="preserve">Задача 2. 
Подготовка спортивного резерва
</t>
  </si>
  <si>
    <t xml:space="preserve">Мероприятие 1.1. 
Проведение физкультурно-оздоровительных и спортивно-массовых мероприятий на территории районов города
</t>
  </si>
  <si>
    <t xml:space="preserve">Цель. 
Создание условий для укрепления здоровья населения города Барнаула  путем приобщения различных слоев населения к регулярным занятиям физической культурой и спортом, популяризации физической культуры и спорта, развития системы спортивной подготовки в учреждениях дополнительного образования  
</t>
  </si>
  <si>
    <t>Мероприятие 1.2. 
Проведение мероприятий, включенных в Единый календарный план физкультурных и спортивных мероприятий города Барнаула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</si>
</sst>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2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PT Astra Serif"/>
      <family val="1"/>
      <charset val="204"/>
    </font>
    <font>
      <sz val="1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top"/>
    </xf>
    <xf numFmtId="0" fontId="4" fillId="0" borderId="10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63"/>
  <sheetViews>
    <sheetView tabSelected="1" view="pageLayout" topLeftCell="B55" zoomScale="115" zoomScaleNormal="100" zoomScalePageLayoutView="115" workbookViewId="0">
      <selection activeCell="B56" sqref="B56:B60"/>
    </sheetView>
  </sheetViews>
  <sheetFormatPr defaultRowHeight="26.25" x14ac:dyDescent="0.4"/>
  <cols>
    <col min="1" max="1" width="2.2109375" customWidth="1"/>
    <col min="2" max="2" width="19.5" customWidth="1"/>
    <col min="3" max="3" width="3.78515625" customWidth="1"/>
    <col min="4" max="4" width="7.78515625" customWidth="1"/>
    <col min="5" max="5" width="7.35546875" customWidth="1"/>
    <col min="6" max="6" width="7.28515625" customWidth="1"/>
    <col min="7" max="7" width="7.2109375" customWidth="1"/>
    <col min="8" max="8" width="7.5" customWidth="1"/>
    <col min="9" max="9" width="7.42578125" style="7" customWidth="1"/>
    <col min="10" max="10" width="8.35546875" style="7" customWidth="1"/>
    <col min="11" max="11" width="11.5" customWidth="1"/>
  </cols>
  <sheetData>
    <row r="1" spans="1:28" ht="59.45" hidden="1" customHeight="1" x14ac:dyDescent="0.4">
      <c r="A1" s="1"/>
      <c r="B1" s="1"/>
      <c r="C1" s="1"/>
      <c r="D1" s="1"/>
      <c r="E1" s="1"/>
      <c r="F1" s="1"/>
      <c r="G1" s="1"/>
      <c r="H1" s="1"/>
      <c r="I1" s="4"/>
      <c r="J1" s="27"/>
      <c r="K1" s="2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8" hidden="1" customHeight="1" x14ac:dyDescent="0.4">
      <c r="A2" s="1"/>
      <c r="B2" s="1"/>
      <c r="C2" s="1"/>
      <c r="D2" s="1"/>
      <c r="E2" s="1"/>
      <c r="F2" s="1"/>
      <c r="G2" s="1"/>
      <c r="H2" s="1"/>
      <c r="I2" s="4"/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58.9" hidden="1" customHeight="1" x14ac:dyDescent="0.4">
      <c r="A3" s="1"/>
      <c r="B3" s="1"/>
      <c r="C3" s="1"/>
      <c r="D3" s="1"/>
      <c r="E3" s="1"/>
      <c r="F3" s="1"/>
      <c r="G3" s="1"/>
      <c r="H3" s="1"/>
      <c r="I3" s="4"/>
      <c r="J3" s="27"/>
      <c r="K3" s="27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3.9" hidden="1" customHeight="1" x14ac:dyDescent="0.4">
      <c r="A4" s="1"/>
      <c r="B4" s="1"/>
      <c r="C4" s="1"/>
      <c r="D4" s="1"/>
      <c r="E4" s="1"/>
      <c r="F4" s="1"/>
      <c r="G4" s="1"/>
      <c r="H4" s="1"/>
      <c r="I4" s="4"/>
      <c r="J4" s="5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63.75" customHeight="1" x14ac:dyDescent="0.4">
      <c r="A5" s="1"/>
      <c r="B5" s="1"/>
      <c r="C5" s="1"/>
      <c r="D5" s="1"/>
      <c r="E5" s="1"/>
      <c r="F5" s="1"/>
      <c r="G5" s="1"/>
      <c r="H5" s="11"/>
      <c r="I5" s="30" t="s">
        <v>53</v>
      </c>
      <c r="J5" s="27"/>
      <c r="K5" s="27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33.6" customHeight="1" x14ac:dyDescent="0.4">
      <c r="A6" s="25" t="s">
        <v>12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3.9" customHeight="1" x14ac:dyDescent="0.4">
      <c r="A7" s="1"/>
      <c r="B7" s="1"/>
      <c r="C7" s="1"/>
      <c r="D7" s="1"/>
      <c r="E7" s="1"/>
      <c r="F7" s="1"/>
      <c r="G7" s="1"/>
      <c r="H7" s="1"/>
      <c r="I7" s="4"/>
      <c r="J7" s="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45" customHeight="1" x14ac:dyDescent="0.4">
      <c r="A8" s="31" t="s">
        <v>0</v>
      </c>
      <c r="B8" s="32" t="s">
        <v>1</v>
      </c>
      <c r="C8" s="31" t="s">
        <v>2</v>
      </c>
      <c r="D8" s="33" t="s">
        <v>14</v>
      </c>
      <c r="E8" s="33" t="s">
        <v>5</v>
      </c>
      <c r="F8" s="33"/>
      <c r="G8" s="33"/>
      <c r="H8" s="33"/>
      <c r="I8" s="33"/>
      <c r="J8" s="33"/>
      <c r="K8" s="31" t="s">
        <v>4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7.9" customHeight="1" x14ac:dyDescent="0.4">
      <c r="A9" s="31"/>
      <c r="B9" s="34"/>
      <c r="C9" s="31"/>
      <c r="D9" s="33"/>
      <c r="E9" s="8">
        <v>2026</v>
      </c>
      <c r="F9" s="8">
        <v>2027</v>
      </c>
      <c r="G9" s="8">
        <v>2028</v>
      </c>
      <c r="H9" s="8">
        <v>2029</v>
      </c>
      <c r="I9" s="8">
        <v>2030</v>
      </c>
      <c r="J9" s="8" t="s">
        <v>3</v>
      </c>
      <c r="K9" s="3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6" customHeight="1" x14ac:dyDescent="0.4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13</v>
      </c>
      <c r="K10" s="8">
        <v>14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" customHeight="1" x14ac:dyDescent="0.4">
      <c r="A11" s="35" t="s">
        <v>6</v>
      </c>
      <c r="B11" s="20" t="s">
        <v>59</v>
      </c>
      <c r="C11" s="17" t="s">
        <v>37</v>
      </c>
      <c r="D11" s="36" t="s">
        <v>54</v>
      </c>
      <c r="E11" s="9">
        <f>SUM(E12:E15)</f>
        <v>804653.20000000007</v>
      </c>
      <c r="F11" s="9">
        <f t="shared" ref="F11:I11" si="0">SUM(F12:F15)</f>
        <v>853113.9</v>
      </c>
      <c r="G11" s="9">
        <f t="shared" si="0"/>
        <v>874407.5</v>
      </c>
      <c r="H11" s="9">
        <f t="shared" si="0"/>
        <v>879248.60000000009</v>
      </c>
      <c r="I11" s="9">
        <f t="shared" si="0"/>
        <v>884573.70000000007</v>
      </c>
      <c r="J11" s="9">
        <f>SUM(E11:I11)</f>
        <v>4295996.9000000004</v>
      </c>
      <c r="K11" s="12" t="s">
        <v>13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8" customHeight="1" x14ac:dyDescent="0.4">
      <c r="A12" s="35"/>
      <c r="B12" s="28"/>
      <c r="C12" s="18"/>
      <c r="D12" s="36"/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ref="J12:J42" si="1">SUM(E12:I12)</f>
        <v>0</v>
      </c>
      <c r="K12" s="12" t="s">
        <v>7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8" customHeight="1" x14ac:dyDescent="0.4">
      <c r="A13" s="35"/>
      <c r="B13" s="28"/>
      <c r="C13" s="18"/>
      <c r="D13" s="36"/>
      <c r="E13" s="9">
        <f t="shared" ref="E13:I14" si="2">E18+E58+E83</f>
        <v>0</v>
      </c>
      <c r="F13" s="9">
        <f t="shared" si="2"/>
        <v>0</v>
      </c>
      <c r="G13" s="9">
        <f t="shared" si="2"/>
        <v>0</v>
      </c>
      <c r="H13" s="9">
        <f t="shared" si="2"/>
        <v>0</v>
      </c>
      <c r="I13" s="9">
        <f t="shared" si="2"/>
        <v>0</v>
      </c>
      <c r="J13" s="9">
        <f t="shared" si="1"/>
        <v>0</v>
      </c>
      <c r="K13" s="12" t="s">
        <v>8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8" customHeight="1" x14ac:dyDescent="0.4">
      <c r="A14" s="35"/>
      <c r="B14" s="28"/>
      <c r="C14" s="18"/>
      <c r="D14" s="36"/>
      <c r="E14" s="9">
        <f>E19+E59+E84</f>
        <v>764644.70000000007</v>
      </c>
      <c r="F14" s="9">
        <f t="shared" si="2"/>
        <v>809104.6</v>
      </c>
      <c r="G14" s="9">
        <f t="shared" si="2"/>
        <v>825997.3</v>
      </c>
      <c r="H14" s="9">
        <f t="shared" si="2"/>
        <v>825997.3</v>
      </c>
      <c r="I14" s="9">
        <f t="shared" si="2"/>
        <v>825997.3</v>
      </c>
      <c r="J14" s="9">
        <f t="shared" si="1"/>
        <v>4051741.2</v>
      </c>
      <c r="K14" s="12" t="s">
        <v>9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50.25" customHeight="1" x14ac:dyDescent="0.4">
      <c r="A15" s="35"/>
      <c r="B15" s="29"/>
      <c r="C15" s="19"/>
      <c r="D15" s="36"/>
      <c r="E15" s="13">
        <f>E20+E60</f>
        <v>40008.5</v>
      </c>
      <c r="F15" s="13">
        <f>F20+F60</f>
        <v>44009.3</v>
      </c>
      <c r="G15" s="13">
        <f>G20+G60</f>
        <v>48410.2</v>
      </c>
      <c r="H15" s="13">
        <f>H20+H60</f>
        <v>53251.299999999996</v>
      </c>
      <c r="I15" s="13">
        <f>I20+I60</f>
        <v>58576.4</v>
      </c>
      <c r="J15" s="13">
        <f t="shared" si="1"/>
        <v>244255.69999999998</v>
      </c>
      <c r="K15" s="12" t="s">
        <v>10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6.899999999999999" customHeight="1" x14ac:dyDescent="0.4">
      <c r="A16" s="14" t="s">
        <v>11</v>
      </c>
      <c r="B16" s="20" t="s">
        <v>56</v>
      </c>
      <c r="C16" s="17" t="s">
        <v>37</v>
      </c>
      <c r="D16" s="32" t="s">
        <v>55</v>
      </c>
      <c r="E16" s="9">
        <f>SUM(E17:E20)</f>
        <v>55874.100000000006</v>
      </c>
      <c r="F16" s="9">
        <f t="shared" ref="F16:H16" si="3">SUM(F17:F20)</f>
        <v>55670.400000000009</v>
      </c>
      <c r="G16" s="9">
        <f t="shared" si="3"/>
        <v>56034.000000000007</v>
      </c>
      <c r="H16" s="9">
        <f t="shared" si="3"/>
        <v>56342.100000000006</v>
      </c>
      <c r="I16" s="9">
        <f>SUM(I17:I20)</f>
        <v>56681.000000000007</v>
      </c>
      <c r="J16" s="9">
        <f t="shared" si="1"/>
        <v>280601.60000000003</v>
      </c>
      <c r="K16" s="12" t="s">
        <v>13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21.75" customHeight="1" x14ac:dyDescent="0.4">
      <c r="A17" s="15"/>
      <c r="B17" s="28"/>
      <c r="C17" s="18"/>
      <c r="D17" s="37"/>
      <c r="E17" s="9">
        <f>E22+E32+E37+E42+E47+E52</f>
        <v>0</v>
      </c>
      <c r="F17" s="9">
        <f t="shared" ref="F17:I17" si="4">F22+F32+F37+F42+F47+F52</f>
        <v>0</v>
      </c>
      <c r="G17" s="9">
        <f t="shared" si="4"/>
        <v>0</v>
      </c>
      <c r="H17" s="9">
        <f t="shared" si="4"/>
        <v>0</v>
      </c>
      <c r="I17" s="9">
        <f t="shared" si="4"/>
        <v>0</v>
      </c>
      <c r="J17" s="9">
        <f t="shared" si="1"/>
        <v>0</v>
      </c>
      <c r="K17" s="12" t="s">
        <v>7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6.899999999999999" customHeight="1" x14ac:dyDescent="0.4">
      <c r="A18" s="15"/>
      <c r="B18" s="28"/>
      <c r="C18" s="18"/>
      <c r="D18" s="37"/>
      <c r="E18" s="9">
        <f>E23+E33+E38+E43+E48+E53</f>
        <v>0</v>
      </c>
      <c r="F18" s="9">
        <f t="shared" ref="F18:I18" si="5">F23+F33+F38+F43+F48+F53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1"/>
        <v>0</v>
      </c>
      <c r="K18" s="12" t="s">
        <v>8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6.899999999999999" customHeight="1" x14ac:dyDescent="0.4">
      <c r="A19" s="15"/>
      <c r="B19" s="28"/>
      <c r="C19" s="18"/>
      <c r="D19" s="37"/>
      <c r="E19" s="9">
        <f>E24+E34+E39+E44+E49+E54</f>
        <v>53327.8</v>
      </c>
      <c r="F19" s="9">
        <f t="shared" ref="F19:I19" si="6">F24+F34+F39+F44+F49+F54</f>
        <v>52869.500000000007</v>
      </c>
      <c r="G19" s="9">
        <f t="shared" si="6"/>
        <v>52953.000000000007</v>
      </c>
      <c r="H19" s="9">
        <f t="shared" si="6"/>
        <v>52953.000000000007</v>
      </c>
      <c r="I19" s="9">
        <f t="shared" si="6"/>
        <v>52953.000000000007</v>
      </c>
      <c r="J19" s="9">
        <f t="shared" si="1"/>
        <v>265056.30000000005</v>
      </c>
      <c r="K19" s="12" t="s">
        <v>9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6.899999999999999" customHeight="1" x14ac:dyDescent="0.4">
      <c r="A20" s="16"/>
      <c r="B20" s="29"/>
      <c r="C20" s="19"/>
      <c r="D20" s="34"/>
      <c r="E20" s="9">
        <f>E30+E35+E40+E45+E50+E55</f>
        <v>2546.3000000000002</v>
      </c>
      <c r="F20" s="9">
        <f t="shared" ref="F20:I20" si="7">F30+F35+F40+F45+F50+F55</f>
        <v>2800.9</v>
      </c>
      <c r="G20" s="9">
        <f t="shared" si="7"/>
        <v>3081</v>
      </c>
      <c r="H20" s="9">
        <f t="shared" si="7"/>
        <v>3389.1</v>
      </c>
      <c r="I20" s="9">
        <f t="shared" si="7"/>
        <v>3728</v>
      </c>
      <c r="J20" s="9">
        <f t="shared" si="1"/>
        <v>15545.300000000001</v>
      </c>
      <c r="K20" s="12" t="s">
        <v>10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6.899999999999999" customHeight="1" x14ac:dyDescent="0.4">
      <c r="A21" s="14" t="s">
        <v>16</v>
      </c>
      <c r="B21" s="20" t="s">
        <v>58</v>
      </c>
      <c r="C21" s="17" t="s">
        <v>37</v>
      </c>
      <c r="D21" s="17" t="s">
        <v>44</v>
      </c>
      <c r="E21" s="9">
        <f>E22+E23+E24+E30</f>
        <v>860</v>
      </c>
      <c r="F21" s="9">
        <f t="shared" ref="F21:I21" si="8">F22+F23+F24+F30</f>
        <v>860</v>
      </c>
      <c r="G21" s="9">
        <f t="shared" si="8"/>
        <v>860</v>
      </c>
      <c r="H21" s="9">
        <f t="shared" si="8"/>
        <v>860</v>
      </c>
      <c r="I21" s="9">
        <f t="shared" si="8"/>
        <v>860</v>
      </c>
      <c r="J21" s="9">
        <f t="shared" si="1"/>
        <v>4300</v>
      </c>
      <c r="K21" s="12" t="s">
        <v>13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6.899999999999999" customHeight="1" x14ac:dyDescent="0.4">
      <c r="A22" s="15"/>
      <c r="B22" s="28"/>
      <c r="C22" s="18"/>
      <c r="D22" s="18"/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1"/>
        <v>0</v>
      </c>
      <c r="K22" s="12" t="s">
        <v>7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6.899999999999999" customHeight="1" x14ac:dyDescent="0.4">
      <c r="A23" s="15"/>
      <c r="B23" s="28"/>
      <c r="C23" s="18"/>
      <c r="D23" s="18"/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si="1"/>
        <v>0</v>
      </c>
      <c r="K23" s="12" t="s">
        <v>8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6.899999999999999" customHeight="1" x14ac:dyDescent="0.4">
      <c r="A24" s="15"/>
      <c r="B24" s="28"/>
      <c r="C24" s="18"/>
      <c r="D24" s="19"/>
      <c r="E24" s="9">
        <f>SUM(E25:E29)</f>
        <v>860</v>
      </c>
      <c r="F24" s="9">
        <f t="shared" ref="F24:I24" si="9">SUM(F25:F29)</f>
        <v>860</v>
      </c>
      <c r="G24" s="9">
        <f t="shared" si="9"/>
        <v>860</v>
      </c>
      <c r="H24" s="9">
        <f t="shared" si="9"/>
        <v>860</v>
      </c>
      <c r="I24" s="9">
        <f t="shared" si="9"/>
        <v>860</v>
      </c>
      <c r="J24" s="9">
        <f t="shared" si="1"/>
        <v>4300</v>
      </c>
      <c r="K24" s="20" t="s">
        <v>22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6.899999999999999" customHeight="1" x14ac:dyDescent="0.4">
      <c r="A25" s="15"/>
      <c r="B25" s="28"/>
      <c r="C25" s="18"/>
      <c r="D25" s="8" t="s">
        <v>17</v>
      </c>
      <c r="E25" s="10">
        <v>200</v>
      </c>
      <c r="F25" s="10">
        <v>200</v>
      </c>
      <c r="G25" s="10">
        <v>200</v>
      </c>
      <c r="H25" s="10">
        <v>200</v>
      </c>
      <c r="I25" s="10">
        <v>200</v>
      </c>
      <c r="J25" s="9">
        <f t="shared" si="1"/>
        <v>1000</v>
      </c>
      <c r="K25" s="2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6.899999999999999" customHeight="1" x14ac:dyDescent="0.4">
      <c r="A26" s="15"/>
      <c r="B26" s="28"/>
      <c r="C26" s="18"/>
      <c r="D26" s="8" t="s">
        <v>18</v>
      </c>
      <c r="E26" s="9">
        <v>165</v>
      </c>
      <c r="F26" s="9">
        <v>165</v>
      </c>
      <c r="G26" s="9">
        <v>165</v>
      </c>
      <c r="H26" s="9">
        <v>165</v>
      </c>
      <c r="I26" s="9">
        <v>165</v>
      </c>
      <c r="J26" s="9">
        <f t="shared" si="1"/>
        <v>825</v>
      </c>
      <c r="K26" s="28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6.899999999999999" customHeight="1" x14ac:dyDescent="0.4">
      <c r="A27" s="15"/>
      <c r="B27" s="28"/>
      <c r="C27" s="18"/>
      <c r="D27" s="8" t="s">
        <v>19</v>
      </c>
      <c r="E27" s="10">
        <v>165</v>
      </c>
      <c r="F27" s="10">
        <v>165</v>
      </c>
      <c r="G27" s="10">
        <v>165</v>
      </c>
      <c r="H27" s="10">
        <v>165</v>
      </c>
      <c r="I27" s="10">
        <v>165</v>
      </c>
      <c r="J27" s="9">
        <f t="shared" si="1"/>
        <v>825</v>
      </c>
      <c r="K27" s="28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6.899999999999999" customHeight="1" x14ac:dyDescent="0.4">
      <c r="A28" s="15"/>
      <c r="B28" s="28"/>
      <c r="C28" s="18"/>
      <c r="D28" s="8" t="s">
        <v>20</v>
      </c>
      <c r="E28" s="9">
        <v>165</v>
      </c>
      <c r="F28" s="9">
        <v>165</v>
      </c>
      <c r="G28" s="9">
        <v>165</v>
      </c>
      <c r="H28" s="9">
        <v>165</v>
      </c>
      <c r="I28" s="9">
        <v>165</v>
      </c>
      <c r="J28" s="9">
        <f t="shared" si="1"/>
        <v>825</v>
      </c>
      <c r="K28" s="28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6.899999999999999" customHeight="1" x14ac:dyDescent="0.4">
      <c r="A29" s="15"/>
      <c r="B29" s="28"/>
      <c r="C29" s="18"/>
      <c r="D29" s="8" t="s">
        <v>21</v>
      </c>
      <c r="E29" s="10">
        <v>165</v>
      </c>
      <c r="F29" s="10">
        <v>165</v>
      </c>
      <c r="G29" s="10">
        <v>165</v>
      </c>
      <c r="H29" s="10">
        <v>165</v>
      </c>
      <c r="I29" s="10">
        <v>165</v>
      </c>
      <c r="J29" s="9">
        <f t="shared" si="1"/>
        <v>825</v>
      </c>
      <c r="K29" s="29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50.25" customHeight="1" x14ac:dyDescent="0.4">
      <c r="A30" s="16"/>
      <c r="B30" s="29"/>
      <c r="C30" s="19"/>
      <c r="D30" s="12"/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f t="shared" si="1"/>
        <v>0</v>
      </c>
      <c r="K30" s="12" t="s">
        <v>10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6.899999999999999" customHeight="1" x14ac:dyDescent="0.4">
      <c r="A31" s="14" t="s">
        <v>23</v>
      </c>
      <c r="B31" s="20" t="s">
        <v>60</v>
      </c>
      <c r="C31" s="17" t="s">
        <v>37</v>
      </c>
      <c r="D31" s="17" t="s">
        <v>45</v>
      </c>
      <c r="E31" s="9">
        <f>SUM(E32:E35)</f>
        <v>35005.9</v>
      </c>
      <c r="F31" s="9">
        <f t="shared" ref="F31:I31" si="10">SUM(F32:F35)</f>
        <v>36201.300000000003</v>
      </c>
      <c r="G31" s="9">
        <f t="shared" si="10"/>
        <v>36201.300000000003</v>
      </c>
      <c r="H31" s="9">
        <f t="shared" si="10"/>
        <v>36201.300000000003</v>
      </c>
      <c r="I31" s="9">
        <f t="shared" si="10"/>
        <v>36201.300000000003</v>
      </c>
      <c r="J31" s="9">
        <f t="shared" si="1"/>
        <v>179811.10000000003</v>
      </c>
      <c r="K31" s="12" t="s">
        <v>13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6.899999999999999" customHeight="1" x14ac:dyDescent="0.4">
      <c r="A32" s="15"/>
      <c r="B32" s="28"/>
      <c r="C32" s="18"/>
      <c r="D32" s="18"/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f t="shared" si="1"/>
        <v>0</v>
      </c>
      <c r="K32" s="12" t="s">
        <v>7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6.899999999999999" customHeight="1" x14ac:dyDescent="0.4">
      <c r="A33" s="15"/>
      <c r="B33" s="28"/>
      <c r="C33" s="18"/>
      <c r="D33" s="18"/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f t="shared" si="1"/>
        <v>0</v>
      </c>
      <c r="K33" s="12" t="s">
        <v>8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6.899999999999999" customHeight="1" x14ac:dyDescent="0.4">
      <c r="A34" s="15"/>
      <c r="B34" s="28"/>
      <c r="C34" s="18"/>
      <c r="D34" s="18"/>
      <c r="E34" s="9">
        <v>35005.9</v>
      </c>
      <c r="F34" s="9">
        <v>36201.300000000003</v>
      </c>
      <c r="G34" s="9">
        <v>36201.300000000003</v>
      </c>
      <c r="H34" s="9">
        <v>36201.300000000003</v>
      </c>
      <c r="I34" s="9">
        <v>36201.300000000003</v>
      </c>
      <c r="J34" s="9">
        <f t="shared" si="1"/>
        <v>179811.10000000003</v>
      </c>
      <c r="K34" s="12" t="s">
        <v>9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6.899999999999999" customHeight="1" x14ac:dyDescent="0.4">
      <c r="A35" s="16"/>
      <c r="B35" s="29"/>
      <c r="C35" s="19"/>
      <c r="D35" s="19"/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f t="shared" si="1"/>
        <v>0</v>
      </c>
      <c r="K35" s="12" t="s">
        <v>10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6.899999999999999" customHeight="1" x14ac:dyDescent="0.4">
      <c r="A36" s="14" t="s">
        <v>24</v>
      </c>
      <c r="B36" s="20" t="s">
        <v>25</v>
      </c>
      <c r="C36" s="17" t="s">
        <v>37</v>
      </c>
      <c r="D36" s="17" t="s">
        <v>45</v>
      </c>
      <c r="E36" s="9">
        <f>SUM(E37:E40)</f>
        <v>7086.7</v>
      </c>
      <c r="F36" s="9">
        <f t="shared" ref="F36:I36" si="11">SUM(F37:F40)</f>
        <v>7341.2999999999993</v>
      </c>
      <c r="G36" s="9">
        <f t="shared" si="11"/>
        <v>7621.4</v>
      </c>
      <c r="H36" s="9">
        <f t="shared" si="11"/>
        <v>7929.5</v>
      </c>
      <c r="I36" s="9">
        <f t="shared" si="11"/>
        <v>8268.4</v>
      </c>
      <c r="J36" s="9">
        <f t="shared" si="1"/>
        <v>38247.300000000003</v>
      </c>
      <c r="K36" s="12" t="s">
        <v>13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6.899999999999999" customHeight="1" x14ac:dyDescent="0.4">
      <c r="A37" s="15"/>
      <c r="B37" s="28"/>
      <c r="C37" s="18"/>
      <c r="D37" s="18"/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1"/>
        <v>0</v>
      </c>
      <c r="K37" s="12" t="s">
        <v>7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6.899999999999999" customHeight="1" x14ac:dyDescent="0.4">
      <c r="A38" s="15"/>
      <c r="B38" s="28"/>
      <c r="C38" s="18"/>
      <c r="D38" s="18"/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si="1"/>
        <v>0</v>
      </c>
      <c r="K38" s="12" t="s">
        <v>8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6.899999999999999" customHeight="1" x14ac:dyDescent="0.4">
      <c r="A39" s="15"/>
      <c r="B39" s="28"/>
      <c r="C39" s="18"/>
      <c r="D39" s="18"/>
      <c r="E39" s="9">
        <v>4540.3999999999996</v>
      </c>
      <c r="F39" s="9">
        <v>4540.3999999999996</v>
      </c>
      <c r="G39" s="9">
        <v>4540.3999999999996</v>
      </c>
      <c r="H39" s="9">
        <v>4540.3999999999996</v>
      </c>
      <c r="I39" s="9">
        <v>4540.3999999999996</v>
      </c>
      <c r="J39" s="9">
        <f t="shared" si="1"/>
        <v>22702</v>
      </c>
      <c r="K39" s="12" t="s">
        <v>9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6.899999999999999" customHeight="1" x14ac:dyDescent="0.4">
      <c r="A40" s="16"/>
      <c r="B40" s="29"/>
      <c r="C40" s="19"/>
      <c r="D40" s="19"/>
      <c r="E40" s="9">
        <v>2546.3000000000002</v>
      </c>
      <c r="F40" s="9">
        <v>2800.9</v>
      </c>
      <c r="G40" s="9">
        <v>3081</v>
      </c>
      <c r="H40" s="9">
        <v>3389.1</v>
      </c>
      <c r="I40" s="9">
        <v>3728</v>
      </c>
      <c r="J40" s="9">
        <f t="shared" si="1"/>
        <v>15545.300000000001</v>
      </c>
      <c r="K40" s="12" t="s">
        <v>10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6.899999999999999" customHeight="1" x14ac:dyDescent="0.4">
      <c r="A41" s="14" t="s">
        <v>50</v>
      </c>
      <c r="B41" s="20" t="s">
        <v>41</v>
      </c>
      <c r="C41" s="17" t="s">
        <v>37</v>
      </c>
      <c r="D41" s="17" t="s">
        <v>46</v>
      </c>
      <c r="E41" s="9">
        <f>SUM(E42:E45)</f>
        <v>10000</v>
      </c>
      <c r="F41" s="9">
        <f t="shared" ref="F41:I41" si="12">SUM(F42:F45)</f>
        <v>10000</v>
      </c>
      <c r="G41" s="9">
        <f t="shared" si="12"/>
        <v>10000</v>
      </c>
      <c r="H41" s="9">
        <f t="shared" si="12"/>
        <v>10000</v>
      </c>
      <c r="I41" s="9">
        <f t="shared" si="12"/>
        <v>10000</v>
      </c>
      <c r="J41" s="9">
        <f t="shared" si="1"/>
        <v>50000</v>
      </c>
      <c r="K41" s="12" t="s">
        <v>13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6.899999999999999" customHeight="1" x14ac:dyDescent="0.4">
      <c r="A42" s="15"/>
      <c r="B42" s="21"/>
      <c r="C42" s="18"/>
      <c r="D42" s="23"/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f t="shared" si="1"/>
        <v>0</v>
      </c>
      <c r="K42" s="12" t="s">
        <v>7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6.899999999999999" customHeight="1" x14ac:dyDescent="0.4">
      <c r="A43" s="15"/>
      <c r="B43" s="21"/>
      <c r="C43" s="18"/>
      <c r="D43" s="23"/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f t="shared" ref="J43:J74" si="13">SUM(E43:I43)</f>
        <v>0</v>
      </c>
      <c r="K43" s="12" t="s">
        <v>8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6.899999999999999" customHeight="1" x14ac:dyDescent="0.4">
      <c r="A44" s="15"/>
      <c r="B44" s="21"/>
      <c r="C44" s="18"/>
      <c r="D44" s="23"/>
      <c r="E44" s="9">
        <v>10000</v>
      </c>
      <c r="F44" s="9">
        <v>10000</v>
      </c>
      <c r="G44" s="9">
        <v>10000</v>
      </c>
      <c r="H44" s="9">
        <v>10000</v>
      </c>
      <c r="I44" s="9">
        <v>10000</v>
      </c>
      <c r="J44" s="9">
        <f t="shared" si="13"/>
        <v>50000</v>
      </c>
      <c r="K44" s="12" t="s">
        <v>9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6.899999999999999" customHeight="1" x14ac:dyDescent="0.4">
      <c r="A45" s="16"/>
      <c r="B45" s="22"/>
      <c r="C45" s="19"/>
      <c r="D45" s="24"/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si="13"/>
        <v>0</v>
      </c>
      <c r="K45" s="12" t="s">
        <v>10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6.899999999999999" customHeight="1" x14ac:dyDescent="0.4">
      <c r="A46" s="14" t="s">
        <v>26</v>
      </c>
      <c r="B46" s="20" t="s">
        <v>42</v>
      </c>
      <c r="C46" s="17" t="s">
        <v>37</v>
      </c>
      <c r="D46" s="38" t="s">
        <v>28</v>
      </c>
      <c r="E46" s="9">
        <f>SUM(E47:E50)</f>
        <v>759</v>
      </c>
      <c r="F46" s="9">
        <f t="shared" ref="F46:I46" si="14">SUM(F47:F50)</f>
        <v>834.9</v>
      </c>
      <c r="G46" s="9">
        <f t="shared" si="14"/>
        <v>918.4</v>
      </c>
      <c r="H46" s="9">
        <f t="shared" si="14"/>
        <v>918.4</v>
      </c>
      <c r="I46" s="9">
        <f t="shared" si="14"/>
        <v>918.4</v>
      </c>
      <c r="J46" s="9">
        <f t="shared" si="13"/>
        <v>4349.1000000000004</v>
      </c>
      <c r="K46" s="12" t="s">
        <v>13</v>
      </c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6.899999999999999" customHeight="1" x14ac:dyDescent="0.4">
      <c r="A47" s="15"/>
      <c r="B47" s="21"/>
      <c r="C47" s="18"/>
      <c r="D47" s="23"/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13"/>
        <v>0</v>
      </c>
      <c r="K47" s="12" t="s">
        <v>7</v>
      </c>
    </row>
    <row r="48" spans="1:28" ht="16.899999999999999" customHeight="1" x14ac:dyDescent="0.4">
      <c r="A48" s="15"/>
      <c r="B48" s="21"/>
      <c r="C48" s="18"/>
      <c r="D48" s="23"/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13"/>
        <v>0</v>
      </c>
      <c r="K48" s="12" t="s">
        <v>8</v>
      </c>
    </row>
    <row r="49" spans="1:11" ht="16.899999999999999" customHeight="1" x14ac:dyDescent="0.4">
      <c r="A49" s="15"/>
      <c r="B49" s="21"/>
      <c r="C49" s="18"/>
      <c r="D49" s="23"/>
      <c r="E49" s="9">
        <v>759</v>
      </c>
      <c r="F49" s="9">
        <v>834.9</v>
      </c>
      <c r="G49" s="9">
        <v>918.4</v>
      </c>
      <c r="H49" s="9">
        <v>918.4</v>
      </c>
      <c r="I49" s="9">
        <v>918.4</v>
      </c>
      <c r="J49" s="9">
        <f t="shared" si="13"/>
        <v>4349.1000000000004</v>
      </c>
      <c r="K49" s="12" t="s">
        <v>9</v>
      </c>
    </row>
    <row r="50" spans="1:11" ht="25.9" customHeight="1" x14ac:dyDescent="0.4">
      <c r="A50" s="16"/>
      <c r="B50" s="22"/>
      <c r="C50" s="19"/>
      <c r="D50" s="24"/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f t="shared" si="13"/>
        <v>0</v>
      </c>
      <c r="K50" s="12" t="s">
        <v>10</v>
      </c>
    </row>
    <row r="51" spans="1:11" ht="16.899999999999999" customHeight="1" x14ac:dyDescent="0.4">
      <c r="A51" s="14" t="s">
        <v>27</v>
      </c>
      <c r="B51" s="20" t="s">
        <v>43</v>
      </c>
      <c r="C51" s="17" t="s">
        <v>37</v>
      </c>
      <c r="D51" s="17" t="s">
        <v>47</v>
      </c>
      <c r="E51" s="9">
        <f>SUM(E52:E55)</f>
        <v>2162.5</v>
      </c>
      <c r="F51" s="9">
        <f t="shared" ref="F51:I51" si="15">SUM(F52:F55)</f>
        <v>432.9</v>
      </c>
      <c r="G51" s="9">
        <f t="shared" si="15"/>
        <v>432.9</v>
      </c>
      <c r="H51" s="9">
        <f t="shared" si="15"/>
        <v>432.9</v>
      </c>
      <c r="I51" s="9">
        <f t="shared" si="15"/>
        <v>432.9</v>
      </c>
      <c r="J51" s="9">
        <f t="shared" si="13"/>
        <v>3894.1000000000004</v>
      </c>
      <c r="K51" s="12" t="s">
        <v>13</v>
      </c>
    </row>
    <row r="52" spans="1:11" ht="16.899999999999999" customHeight="1" x14ac:dyDescent="0.4">
      <c r="A52" s="15"/>
      <c r="B52" s="21"/>
      <c r="C52" s="18"/>
      <c r="D52" s="23"/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si="13"/>
        <v>0</v>
      </c>
      <c r="K52" s="12" t="s">
        <v>7</v>
      </c>
    </row>
    <row r="53" spans="1:11" ht="16.899999999999999" customHeight="1" x14ac:dyDescent="0.4">
      <c r="A53" s="15"/>
      <c r="B53" s="21"/>
      <c r="C53" s="18"/>
      <c r="D53" s="23"/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f t="shared" si="13"/>
        <v>0</v>
      </c>
      <c r="K53" s="12" t="s">
        <v>8</v>
      </c>
    </row>
    <row r="54" spans="1:11" ht="16.899999999999999" customHeight="1" x14ac:dyDescent="0.4">
      <c r="A54" s="15"/>
      <c r="B54" s="21"/>
      <c r="C54" s="18"/>
      <c r="D54" s="23"/>
      <c r="E54" s="9">
        <v>2162.5</v>
      </c>
      <c r="F54" s="9">
        <v>432.9</v>
      </c>
      <c r="G54" s="9">
        <v>432.9</v>
      </c>
      <c r="H54" s="9">
        <v>432.9</v>
      </c>
      <c r="I54" s="9">
        <v>432.9</v>
      </c>
      <c r="J54" s="9">
        <f t="shared" si="13"/>
        <v>3894.1000000000004</v>
      </c>
      <c r="K54" s="12" t="s">
        <v>9</v>
      </c>
    </row>
    <row r="55" spans="1:11" ht="16.899999999999999" customHeight="1" x14ac:dyDescent="0.4">
      <c r="A55" s="16"/>
      <c r="B55" s="22"/>
      <c r="C55" s="19"/>
      <c r="D55" s="24"/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13"/>
        <v>0</v>
      </c>
      <c r="K55" s="12" t="s">
        <v>10</v>
      </c>
    </row>
    <row r="56" spans="1:11" ht="16.899999999999999" customHeight="1" x14ac:dyDescent="0.4">
      <c r="A56" s="14" t="s">
        <v>15</v>
      </c>
      <c r="B56" s="20" t="s">
        <v>57</v>
      </c>
      <c r="C56" s="17" t="s">
        <v>37</v>
      </c>
      <c r="D56" s="17" t="s">
        <v>48</v>
      </c>
      <c r="E56" s="9">
        <f>SUM(E57:E60)</f>
        <v>730588.1</v>
      </c>
      <c r="F56" s="9">
        <f t="shared" ref="F56:I56" si="16">SUM(F57:F60)</f>
        <v>779252.5</v>
      </c>
      <c r="G56" s="9">
        <f t="shared" si="16"/>
        <v>800182.5</v>
      </c>
      <c r="H56" s="9">
        <f t="shared" si="16"/>
        <v>804715.5</v>
      </c>
      <c r="I56" s="9">
        <f t="shared" si="16"/>
        <v>809701.70000000007</v>
      </c>
      <c r="J56" s="9">
        <f t="shared" si="13"/>
        <v>3924440.3000000003</v>
      </c>
      <c r="K56" s="12" t="s">
        <v>13</v>
      </c>
    </row>
    <row r="57" spans="1:11" ht="16.899999999999999" customHeight="1" x14ac:dyDescent="0.4">
      <c r="A57" s="15"/>
      <c r="B57" s="21"/>
      <c r="C57" s="18"/>
      <c r="D57" s="23"/>
      <c r="E57" s="9">
        <f>E62++E67+E77+E72+E82</f>
        <v>0</v>
      </c>
      <c r="F57" s="9">
        <f t="shared" ref="F57:I57" si="17">F62++F67+F77+F72+F82</f>
        <v>0</v>
      </c>
      <c r="G57" s="9">
        <f t="shared" si="17"/>
        <v>0</v>
      </c>
      <c r="H57" s="9">
        <f t="shared" si="17"/>
        <v>0</v>
      </c>
      <c r="I57" s="9">
        <f t="shared" si="17"/>
        <v>0</v>
      </c>
      <c r="J57" s="9">
        <f t="shared" si="13"/>
        <v>0</v>
      </c>
      <c r="K57" s="12" t="s">
        <v>7</v>
      </c>
    </row>
    <row r="58" spans="1:11" ht="16.899999999999999" customHeight="1" x14ac:dyDescent="0.4">
      <c r="A58" s="15"/>
      <c r="B58" s="21"/>
      <c r="C58" s="18"/>
      <c r="D58" s="23"/>
      <c r="E58" s="9">
        <f>E63+E68+E73+E78+E83</f>
        <v>0</v>
      </c>
      <c r="F58" s="9">
        <f t="shared" ref="F58:I58" si="18">F63+F68+F73+F78+F83</f>
        <v>0</v>
      </c>
      <c r="G58" s="9">
        <f t="shared" si="18"/>
        <v>0</v>
      </c>
      <c r="H58" s="9">
        <f t="shared" si="18"/>
        <v>0</v>
      </c>
      <c r="I58" s="9">
        <f t="shared" si="18"/>
        <v>0</v>
      </c>
      <c r="J58" s="9">
        <f t="shared" si="13"/>
        <v>0</v>
      </c>
      <c r="K58" s="12" t="s">
        <v>8</v>
      </c>
    </row>
    <row r="59" spans="1:11" ht="16.899999999999999" customHeight="1" x14ac:dyDescent="0.4">
      <c r="A59" s="15"/>
      <c r="B59" s="21"/>
      <c r="C59" s="18"/>
      <c r="D59" s="23"/>
      <c r="E59" s="9">
        <f>E64+E69+E74+E79</f>
        <v>693125.9</v>
      </c>
      <c r="F59" s="9">
        <f t="shared" ref="F59:I59" si="19">F64+F69+F74+F79</f>
        <v>738044.1</v>
      </c>
      <c r="G59" s="9">
        <f t="shared" si="19"/>
        <v>754853.3</v>
      </c>
      <c r="H59" s="9">
        <f t="shared" si="19"/>
        <v>754853.3</v>
      </c>
      <c r="I59" s="9">
        <f t="shared" si="19"/>
        <v>754853.3</v>
      </c>
      <c r="J59" s="9">
        <f t="shared" si="13"/>
        <v>3695729.8999999994</v>
      </c>
      <c r="K59" s="12" t="s">
        <v>9</v>
      </c>
    </row>
    <row r="60" spans="1:11" ht="16.899999999999999" customHeight="1" x14ac:dyDescent="0.4">
      <c r="A60" s="16"/>
      <c r="B60" s="22"/>
      <c r="C60" s="19"/>
      <c r="D60" s="24"/>
      <c r="E60" s="9">
        <f>E65+E70+E75+E80+E85</f>
        <v>37462.199999999997</v>
      </c>
      <c r="F60" s="9">
        <f t="shared" ref="F60:I60" si="20">F65+F70+F75+F80+F85</f>
        <v>41208.400000000001</v>
      </c>
      <c r="G60" s="9">
        <f t="shared" si="20"/>
        <v>45329.2</v>
      </c>
      <c r="H60" s="9">
        <f t="shared" si="20"/>
        <v>49862.2</v>
      </c>
      <c r="I60" s="9">
        <f t="shared" si="20"/>
        <v>54848.4</v>
      </c>
      <c r="J60" s="9">
        <f t="shared" si="13"/>
        <v>228710.39999999999</v>
      </c>
      <c r="K60" s="12" t="s">
        <v>10</v>
      </c>
    </row>
    <row r="61" spans="1:11" ht="24.6" customHeight="1" x14ac:dyDescent="0.4">
      <c r="A61" s="14" t="s">
        <v>51</v>
      </c>
      <c r="B61" s="20" t="s">
        <v>38</v>
      </c>
      <c r="C61" s="17" t="s">
        <v>37</v>
      </c>
      <c r="D61" s="17" t="s">
        <v>30</v>
      </c>
      <c r="E61" s="9">
        <f>SUM(E62:E65)</f>
        <v>691318.6</v>
      </c>
      <c r="F61" s="9">
        <f t="shared" ref="F61:I61" si="21">SUM(F62:F65)</f>
        <v>737796.6</v>
      </c>
      <c r="G61" s="9">
        <f t="shared" si="21"/>
        <v>756270.1</v>
      </c>
      <c r="H61" s="9">
        <f t="shared" si="21"/>
        <v>760803.1</v>
      </c>
      <c r="I61" s="9">
        <f t="shared" si="21"/>
        <v>765789.3</v>
      </c>
      <c r="J61" s="9">
        <f t="shared" si="13"/>
        <v>3711977.7</v>
      </c>
      <c r="K61" s="12" t="s">
        <v>13</v>
      </c>
    </row>
    <row r="62" spans="1:11" ht="21.6" customHeight="1" x14ac:dyDescent="0.4">
      <c r="A62" s="15"/>
      <c r="B62" s="21"/>
      <c r="C62" s="18"/>
      <c r="D62" s="23"/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13"/>
        <v>0</v>
      </c>
      <c r="K62" s="12" t="s">
        <v>7</v>
      </c>
    </row>
    <row r="63" spans="1:11" ht="24" customHeight="1" x14ac:dyDescent="0.4">
      <c r="A63" s="15"/>
      <c r="B63" s="21"/>
      <c r="C63" s="18"/>
      <c r="D63" s="23"/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f t="shared" si="13"/>
        <v>0</v>
      </c>
      <c r="K63" s="12" t="s">
        <v>8</v>
      </c>
    </row>
    <row r="64" spans="1:11" ht="25.9" customHeight="1" x14ac:dyDescent="0.4">
      <c r="A64" s="15"/>
      <c r="B64" s="21"/>
      <c r="C64" s="18"/>
      <c r="D64" s="23"/>
      <c r="E64" s="9">
        <v>653856.4</v>
      </c>
      <c r="F64" s="9">
        <v>696588.2</v>
      </c>
      <c r="G64" s="9">
        <v>710940.9</v>
      </c>
      <c r="H64" s="9">
        <v>710940.9</v>
      </c>
      <c r="I64" s="9">
        <v>710940.9</v>
      </c>
      <c r="J64" s="9">
        <f t="shared" si="13"/>
        <v>3483267.3</v>
      </c>
      <c r="K64" s="12" t="s">
        <v>9</v>
      </c>
    </row>
    <row r="65" spans="1:11" ht="25.9" customHeight="1" x14ac:dyDescent="0.4">
      <c r="A65" s="16"/>
      <c r="B65" s="22"/>
      <c r="C65" s="19"/>
      <c r="D65" s="24"/>
      <c r="E65" s="9">
        <v>37462.199999999997</v>
      </c>
      <c r="F65" s="9">
        <v>41208.400000000001</v>
      </c>
      <c r="G65" s="9">
        <v>45329.2</v>
      </c>
      <c r="H65" s="9">
        <v>49862.2</v>
      </c>
      <c r="I65" s="9">
        <v>54848.4</v>
      </c>
      <c r="J65" s="9">
        <f t="shared" si="13"/>
        <v>228710.39999999999</v>
      </c>
      <c r="K65" s="12" t="s">
        <v>10</v>
      </c>
    </row>
    <row r="66" spans="1:11" ht="16.899999999999999" customHeight="1" x14ac:dyDescent="0.4">
      <c r="A66" s="14" t="s">
        <v>31</v>
      </c>
      <c r="B66" s="39" t="s">
        <v>39</v>
      </c>
      <c r="C66" s="17" t="s">
        <v>37</v>
      </c>
      <c r="D66" s="17" t="s">
        <v>30</v>
      </c>
      <c r="E66" s="9">
        <f>SUM(E67:E70)</f>
        <v>36864.699999999997</v>
      </c>
      <c r="F66" s="9">
        <f t="shared" ref="F66:I66" si="22">SUM(F67:F70)</f>
        <v>39051.1</v>
      </c>
      <c r="G66" s="9">
        <f t="shared" si="22"/>
        <v>41507.599999999999</v>
      </c>
      <c r="H66" s="9">
        <f t="shared" si="22"/>
        <v>41507.599999999999</v>
      </c>
      <c r="I66" s="9">
        <f t="shared" si="22"/>
        <v>41507.599999999999</v>
      </c>
      <c r="J66" s="9">
        <f t="shared" si="13"/>
        <v>200438.6</v>
      </c>
      <c r="K66" s="12" t="s">
        <v>13</v>
      </c>
    </row>
    <row r="67" spans="1:11" ht="16.899999999999999" customHeight="1" x14ac:dyDescent="0.4">
      <c r="A67" s="15"/>
      <c r="B67" s="40"/>
      <c r="C67" s="18"/>
      <c r="D67" s="23"/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f t="shared" si="13"/>
        <v>0</v>
      </c>
      <c r="K67" s="12" t="s">
        <v>7</v>
      </c>
    </row>
    <row r="68" spans="1:11" ht="16.899999999999999" customHeight="1" x14ac:dyDescent="0.4">
      <c r="A68" s="15"/>
      <c r="B68" s="40"/>
      <c r="C68" s="18"/>
      <c r="D68" s="23"/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f t="shared" si="13"/>
        <v>0</v>
      </c>
      <c r="K68" s="12" t="s">
        <v>8</v>
      </c>
    </row>
    <row r="69" spans="1:11" ht="21.75" customHeight="1" x14ac:dyDescent="0.4">
      <c r="A69" s="15"/>
      <c r="B69" s="40"/>
      <c r="C69" s="18"/>
      <c r="D69" s="23"/>
      <c r="E69" s="9">
        <v>36864.699999999997</v>
      </c>
      <c r="F69" s="9">
        <v>39051.1</v>
      </c>
      <c r="G69" s="9">
        <v>41507.599999999999</v>
      </c>
      <c r="H69" s="9">
        <v>41507.599999999999</v>
      </c>
      <c r="I69" s="9">
        <v>41507.599999999999</v>
      </c>
      <c r="J69" s="9">
        <f t="shared" si="13"/>
        <v>200438.6</v>
      </c>
      <c r="K69" s="12" t="s">
        <v>9</v>
      </c>
    </row>
    <row r="70" spans="1:11" ht="16.899999999999999" customHeight="1" x14ac:dyDescent="0.4">
      <c r="A70" s="16"/>
      <c r="B70" s="41"/>
      <c r="C70" s="19"/>
      <c r="D70" s="24"/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f t="shared" si="13"/>
        <v>0</v>
      </c>
      <c r="K70" s="12" t="s">
        <v>10</v>
      </c>
    </row>
    <row r="71" spans="1:11" ht="16.899999999999999" customHeight="1" x14ac:dyDescent="0.4">
      <c r="A71" s="14" t="s">
        <v>52</v>
      </c>
      <c r="B71" s="42" t="s">
        <v>40</v>
      </c>
      <c r="C71" s="17" t="s">
        <v>37</v>
      </c>
      <c r="D71" s="17" t="s">
        <v>29</v>
      </c>
      <c r="E71" s="9">
        <f t="shared" ref="E71:H71" si="23">SUM(E72:E75)</f>
        <v>0</v>
      </c>
      <c r="F71" s="9">
        <f t="shared" si="23"/>
        <v>0</v>
      </c>
      <c r="G71" s="9">
        <f t="shared" si="23"/>
        <v>0</v>
      </c>
      <c r="H71" s="9">
        <f t="shared" si="23"/>
        <v>0</v>
      </c>
      <c r="I71" s="9">
        <f t="shared" ref="I71" si="24">SUM(I72:I75)</f>
        <v>0</v>
      </c>
      <c r="J71" s="9">
        <f t="shared" si="13"/>
        <v>0</v>
      </c>
      <c r="K71" s="12" t="s">
        <v>13</v>
      </c>
    </row>
    <row r="72" spans="1:11" ht="16.899999999999999" customHeight="1" x14ac:dyDescent="0.4">
      <c r="A72" s="15"/>
      <c r="B72" s="43"/>
      <c r="C72" s="18"/>
      <c r="D72" s="23"/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f t="shared" si="13"/>
        <v>0</v>
      </c>
      <c r="K72" s="12" t="s">
        <v>7</v>
      </c>
    </row>
    <row r="73" spans="1:11" ht="16.899999999999999" customHeight="1" x14ac:dyDescent="0.4">
      <c r="A73" s="15"/>
      <c r="B73" s="43"/>
      <c r="C73" s="18"/>
      <c r="D73" s="23"/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f t="shared" si="13"/>
        <v>0</v>
      </c>
      <c r="K73" s="12" t="s">
        <v>8</v>
      </c>
    </row>
    <row r="74" spans="1:11" ht="21.75" customHeight="1" x14ac:dyDescent="0.4">
      <c r="A74" s="15"/>
      <c r="B74" s="43"/>
      <c r="C74" s="18"/>
      <c r="D74" s="23"/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 t="shared" si="13"/>
        <v>0</v>
      </c>
      <c r="K74" s="12" t="s">
        <v>9</v>
      </c>
    </row>
    <row r="75" spans="1:11" ht="19.5" customHeight="1" x14ac:dyDescent="0.4">
      <c r="A75" s="16"/>
      <c r="B75" s="44"/>
      <c r="C75" s="19"/>
      <c r="D75" s="24"/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f t="shared" ref="J75:J90" si="25">SUM(E75:I75)</f>
        <v>0</v>
      </c>
      <c r="K75" s="12" t="s">
        <v>10</v>
      </c>
    </row>
    <row r="76" spans="1:11" ht="16.899999999999999" customHeight="1" x14ac:dyDescent="0.4">
      <c r="A76" s="14" t="s">
        <v>32</v>
      </c>
      <c r="B76" s="20" t="s">
        <v>33</v>
      </c>
      <c r="C76" s="17" t="s">
        <v>37</v>
      </c>
      <c r="D76" s="17" t="s">
        <v>49</v>
      </c>
      <c r="E76" s="9">
        <f>SUM(E77:E80)</f>
        <v>2404.8000000000002</v>
      </c>
      <c r="F76" s="9">
        <f t="shared" ref="F76:I76" si="26">SUM(F77:F80)</f>
        <v>2404.8000000000002</v>
      </c>
      <c r="G76" s="9">
        <f t="shared" si="26"/>
        <v>2404.8000000000002</v>
      </c>
      <c r="H76" s="9">
        <f t="shared" si="26"/>
        <v>2404.8000000000002</v>
      </c>
      <c r="I76" s="9">
        <f t="shared" si="26"/>
        <v>2404.8000000000002</v>
      </c>
      <c r="J76" s="9">
        <f t="shared" si="25"/>
        <v>12024</v>
      </c>
      <c r="K76" s="12" t="s">
        <v>13</v>
      </c>
    </row>
    <row r="77" spans="1:11" ht="16.899999999999999" customHeight="1" x14ac:dyDescent="0.4">
      <c r="A77" s="15"/>
      <c r="B77" s="21"/>
      <c r="C77" s="18"/>
      <c r="D77" s="23"/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f t="shared" si="25"/>
        <v>0</v>
      </c>
      <c r="K77" s="12" t="s">
        <v>7</v>
      </c>
    </row>
    <row r="78" spans="1:11" ht="16.899999999999999" customHeight="1" x14ac:dyDescent="0.4">
      <c r="A78" s="15"/>
      <c r="B78" s="21"/>
      <c r="C78" s="18"/>
      <c r="D78" s="23"/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f t="shared" si="25"/>
        <v>0</v>
      </c>
      <c r="K78" s="12" t="s">
        <v>8</v>
      </c>
    </row>
    <row r="79" spans="1:11" ht="16.899999999999999" customHeight="1" x14ac:dyDescent="0.4">
      <c r="A79" s="15"/>
      <c r="B79" s="21"/>
      <c r="C79" s="18"/>
      <c r="D79" s="23"/>
      <c r="E79" s="9">
        <v>2404.8000000000002</v>
      </c>
      <c r="F79" s="9">
        <v>2404.8000000000002</v>
      </c>
      <c r="G79" s="9">
        <v>2404.8000000000002</v>
      </c>
      <c r="H79" s="9">
        <v>2404.8000000000002</v>
      </c>
      <c r="I79" s="9">
        <v>2404.8000000000002</v>
      </c>
      <c r="J79" s="9">
        <f t="shared" si="25"/>
        <v>12024</v>
      </c>
      <c r="K79" s="12" t="s">
        <v>9</v>
      </c>
    </row>
    <row r="80" spans="1:11" ht="16.899999999999999" customHeight="1" x14ac:dyDescent="0.4">
      <c r="A80" s="16"/>
      <c r="B80" s="22"/>
      <c r="C80" s="19"/>
      <c r="D80" s="24"/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f t="shared" si="25"/>
        <v>0</v>
      </c>
      <c r="K80" s="12" t="s">
        <v>10</v>
      </c>
    </row>
    <row r="81" spans="1:11" ht="16.899999999999999" customHeight="1" x14ac:dyDescent="0.4">
      <c r="A81" s="14" t="s">
        <v>35</v>
      </c>
      <c r="B81" s="20" t="s">
        <v>36</v>
      </c>
      <c r="C81" s="17" t="s">
        <v>37</v>
      </c>
      <c r="D81" s="17" t="s">
        <v>28</v>
      </c>
      <c r="E81" s="9">
        <f>SUM(E82:E85)</f>
        <v>18191</v>
      </c>
      <c r="F81" s="9">
        <f t="shared" ref="F81:I81" si="27">SUM(F82:F85)</f>
        <v>18191</v>
      </c>
      <c r="G81" s="9">
        <f t="shared" si="27"/>
        <v>18191</v>
      </c>
      <c r="H81" s="9">
        <f t="shared" si="27"/>
        <v>18191</v>
      </c>
      <c r="I81" s="9">
        <f t="shared" si="27"/>
        <v>18191</v>
      </c>
      <c r="J81" s="9">
        <f t="shared" si="25"/>
        <v>90955</v>
      </c>
      <c r="K81" s="12" t="s">
        <v>13</v>
      </c>
    </row>
    <row r="82" spans="1:11" ht="16.899999999999999" customHeight="1" x14ac:dyDescent="0.4">
      <c r="A82" s="15"/>
      <c r="B82" s="21"/>
      <c r="C82" s="18"/>
      <c r="D82" s="23"/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f t="shared" si="25"/>
        <v>0</v>
      </c>
      <c r="K82" s="12" t="s">
        <v>7</v>
      </c>
    </row>
    <row r="83" spans="1:11" ht="16.899999999999999" customHeight="1" x14ac:dyDescent="0.4">
      <c r="A83" s="15"/>
      <c r="B83" s="21"/>
      <c r="C83" s="18"/>
      <c r="D83" s="23"/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f t="shared" si="25"/>
        <v>0</v>
      </c>
      <c r="K83" s="12" t="s">
        <v>8</v>
      </c>
    </row>
    <row r="84" spans="1:11" ht="16.899999999999999" customHeight="1" x14ac:dyDescent="0.4">
      <c r="A84" s="15"/>
      <c r="B84" s="21"/>
      <c r="C84" s="18"/>
      <c r="D84" s="23"/>
      <c r="E84" s="9">
        <v>18191</v>
      </c>
      <c r="F84" s="9">
        <v>18191</v>
      </c>
      <c r="G84" s="9">
        <v>18191</v>
      </c>
      <c r="H84" s="9">
        <v>18191</v>
      </c>
      <c r="I84" s="9">
        <v>18191</v>
      </c>
      <c r="J84" s="9">
        <f t="shared" si="25"/>
        <v>90955</v>
      </c>
      <c r="K84" s="12" t="s">
        <v>9</v>
      </c>
    </row>
    <row r="85" spans="1:11" ht="16.899999999999999" customHeight="1" x14ac:dyDescent="0.4">
      <c r="A85" s="16"/>
      <c r="B85" s="22"/>
      <c r="C85" s="19"/>
      <c r="D85" s="24"/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f t="shared" si="25"/>
        <v>0</v>
      </c>
      <c r="K85" s="12" t="s">
        <v>10</v>
      </c>
    </row>
    <row r="86" spans="1:11" ht="16.899999999999999" hidden="1" customHeight="1" x14ac:dyDescent="0.4">
      <c r="A86" s="45" t="s">
        <v>34</v>
      </c>
      <c r="B86" s="46"/>
      <c r="C86" s="17" t="s">
        <v>37</v>
      </c>
      <c r="D86" s="47"/>
      <c r="E86" s="9">
        <f>SUM(E87:E90)</f>
        <v>804653.20000000007</v>
      </c>
      <c r="F86" s="9">
        <f t="shared" ref="F86:I86" si="28">SUM(F87:F90)</f>
        <v>853113.9</v>
      </c>
      <c r="G86" s="9">
        <f t="shared" si="28"/>
        <v>874407.5</v>
      </c>
      <c r="H86" s="9">
        <f t="shared" si="28"/>
        <v>879248.60000000009</v>
      </c>
      <c r="I86" s="9">
        <f t="shared" si="28"/>
        <v>884573.70000000007</v>
      </c>
      <c r="J86" s="9">
        <f t="shared" si="25"/>
        <v>4295996.9000000004</v>
      </c>
      <c r="K86" s="12" t="s">
        <v>13</v>
      </c>
    </row>
    <row r="87" spans="1:11" ht="16.899999999999999" hidden="1" customHeight="1" x14ac:dyDescent="0.4">
      <c r="A87" s="48"/>
      <c r="B87" s="49"/>
      <c r="C87" s="18"/>
      <c r="D87" s="50"/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f t="shared" si="25"/>
        <v>0</v>
      </c>
      <c r="K87" s="12" t="s">
        <v>7</v>
      </c>
    </row>
    <row r="88" spans="1:11" ht="16.899999999999999" hidden="1" customHeight="1" x14ac:dyDescent="0.4">
      <c r="A88" s="48"/>
      <c r="B88" s="49"/>
      <c r="C88" s="18"/>
      <c r="D88" s="50"/>
      <c r="E88" s="9">
        <f t="shared" ref="E88:I90" si="29">E13</f>
        <v>0</v>
      </c>
      <c r="F88" s="9">
        <f t="shared" si="29"/>
        <v>0</v>
      </c>
      <c r="G88" s="9">
        <f t="shared" si="29"/>
        <v>0</v>
      </c>
      <c r="H88" s="9">
        <f t="shared" si="29"/>
        <v>0</v>
      </c>
      <c r="I88" s="9">
        <f t="shared" si="29"/>
        <v>0</v>
      </c>
      <c r="J88" s="9">
        <f t="shared" si="25"/>
        <v>0</v>
      </c>
      <c r="K88" s="12" t="s">
        <v>8</v>
      </c>
    </row>
    <row r="89" spans="1:11" ht="16.899999999999999" hidden="1" customHeight="1" x14ac:dyDescent="0.4">
      <c r="A89" s="48"/>
      <c r="B89" s="49"/>
      <c r="C89" s="18"/>
      <c r="D89" s="50"/>
      <c r="E89" s="9">
        <f t="shared" si="29"/>
        <v>764644.70000000007</v>
      </c>
      <c r="F89" s="9">
        <f t="shared" si="29"/>
        <v>809104.6</v>
      </c>
      <c r="G89" s="9">
        <f t="shared" si="29"/>
        <v>825997.3</v>
      </c>
      <c r="H89" s="9">
        <f t="shared" si="29"/>
        <v>825997.3</v>
      </c>
      <c r="I89" s="9">
        <f t="shared" si="29"/>
        <v>825997.3</v>
      </c>
      <c r="J89" s="9">
        <f t="shared" si="25"/>
        <v>4051741.2</v>
      </c>
      <c r="K89" s="12" t="s">
        <v>9</v>
      </c>
    </row>
    <row r="90" spans="1:11" ht="16.899999999999999" hidden="1" customHeight="1" x14ac:dyDescent="0.4">
      <c r="A90" s="51"/>
      <c r="B90" s="52"/>
      <c r="C90" s="19"/>
      <c r="D90" s="53"/>
      <c r="E90" s="9">
        <f t="shared" si="29"/>
        <v>40008.5</v>
      </c>
      <c r="F90" s="9">
        <f t="shared" si="29"/>
        <v>44009.3</v>
      </c>
      <c r="G90" s="9">
        <f t="shared" si="29"/>
        <v>48410.2</v>
      </c>
      <c r="H90" s="9">
        <f t="shared" si="29"/>
        <v>53251.299999999996</v>
      </c>
      <c r="I90" s="9">
        <f t="shared" si="29"/>
        <v>58576.4</v>
      </c>
      <c r="J90" s="9">
        <f t="shared" si="25"/>
        <v>244255.69999999998</v>
      </c>
      <c r="K90" s="12" t="s">
        <v>10</v>
      </c>
    </row>
    <row r="91" spans="1:11" ht="16.899999999999999" customHeight="1" x14ac:dyDescent="0.4">
      <c r="A91" s="3"/>
      <c r="B91" s="3"/>
      <c r="C91" s="3"/>
      <c r="D91" s="3"/>
      <c r="E91" s="3"/>
      <c r="F91" s="3"/>
      <c r="G91" s="3"/>
      <c r="H91" s="3"/>
      <c r="I91" s="6"/>
      <c r="J91" s="6"/>
      <c r="K91" s="3"/>
    </row>
    <row r="92" spans="1:11" ht="16.899999999999999" customHeight="1" x14ac:dyDescent="0.4">
      <c r="A92" s="3"/>
      <c r="B92" s="3"/>
      <c r="C92" s="3"/>
      <c r="D92" s="3"/>
      <c r="E92" s="3"/>
      <c r="F92" s="3"/>
      <c r="G92" s="3"/>
      <c r="H92" s="3"/>
      <c r="I92" s="6"/>
      <c r="J92" s="6"/>
      <c r="K92" s="3"/>
    </row>
    <row r="93" spans="1:11" ht="16.899999999999999" customHeight="1" x14ac:dyDescent="0.4">
      <c r="A93" s="3"/>
      <c r="B93" s="3"/>
      <c r="C93" s="3"/>
      <c r="D93" s="3"/>
      <c r="E93" s="3"/>
      <c r="F93" s="3"/>
      <c r="G93" s="3"/>
      <c r="H93" s="3"/>
      <c r="I93" s="6"/>
      <c r="J93" s="6"/>
      <c r="K93" s="3"/>
    </row>
    <row r="94" spans="1:11" ht="16.899999999999999" customHeight="1" x14ac:dyDescent="0.4">
      <c r="A94" s="3"/>
      <c r="B94" s="3"/>
      <c r="C94" s="3"/>
      <c r="D94" s="3"/>
      <c r="E94" s="3"/>
      <c r="F94" s="3"/>
      <c r="G94" s="3"/>
      <c r="H94" s="3"/>
      <c r="I94" s="6"/>
      <c r="J94" s="6"/>
      <c r="K94" s="3"/>
    </row>
    <row r="95" spans="1:11" ht="16.899999999999999" customHeight="1" x14ac:dyDescent="0.4">
      <c r="A95" s="3"/>
      <c r="B95" s="3"/>
      <c r="C95" s="3"/>
      <c r="D95" s="3"/>
      <c r="E95" s="3"/>
      <c r="F95" s="3"/>
      <c r="G95" s="3"/>
      <c r="H95" s="3"/>
      <c r="I95" s="6"/>
      <c r="J95" s="6"/>
      <c r="K95" s="3"/>
    </row>
    <row r="96" spans="1:11" ht="16.899999999999999" customHeight="1" x14ac:dyDescent="0.4">
      <c r="A96" s="3"/>
      <c r="B96" s="3"/>
      <c r="C96" s="3"/>
      <c r="D96" s="3"/>
      <c r="E96" s="3"/>
      <c r="F96" s="3"/>
      <c r="G96" s="3"/>
      <c r="H96" s="3"/>
      <c r="I96" s="6"/>
      <c r="J96" s="6"/>
      <c r="K96" s="3"/>
    </row>
    <row r="97" spans="1:11" ht="16.899999999999999" customHeight="1" x14ac:dyDescent="0.4">
      <c r="A97" s="3"/>
      <c r="B97" s="3"/>
      <c r="C97" s="3"/>
      <c r="D97" s="3"/>
      <c r="E97" s="3"/>
      <c r="F97" s="3"/>
      <c r="G97" s="3"/>
      <c r="H97" s="3"/>
      <c r="I97" s="6"/>
      <c r="J97" s="6"/>
      <c r="K97" s="3"/>
    </row>
    <row r="98" spans="1:11" ht="16.899999999999999" customHeight="1" x14ac:dyDescent="0.4">
      <c r="A98" s="3"/>
      <c r="B98" s="3"/>
      <c r="C98" s="3"/>
      <c r="D98" s="3"/>
      <c r="E98" s="3"/>
      <c r="F98" s="3"/>
      <c r="G98" s="3"/>
      <c r="H98" s="3"/>
      <c r="I98" s="6"/>
      <c r="J98" s="6"/>
      <c r="K98" s="3"/>
    </row>
    <row r="99" spans="1:11" ht="16.899999999999999" customHeight="1" x14ac:dyDescent="0.4">
      <c r="A99" s="3"/>
      <c r="B99" s="3"/>
      <c r="C99" s="3"/>
      <c r="D99" s="3"/>
      <c r="E99" s="3"/>
      <c r="F99" s="3"/>
      <c r="G99" s="3"/>
      <c r="H99" s="3"/>
      <c r="I99" s="6"/>
      <c r="J99" s="6"/>
      <c r="K99" s="3"/>
    </row>
    <row r="100" spans="1:11" ht="16.899999999999999" customHeight="1" x14ac:dyDescent="0.4">
      <c r="A100" s="3"/>
      <c r="B100" s="3"/>
      <c r="C100" s="3"/>
      <c r="D100" s="3"/>
      <c r="E100" s="3"/>
      <c r="F100" s="3"/>
      <c r="G100" s="3"/>
      <c r="H100" s="3"/>
      <c r="I100" s="6"/>
      <c r="J100" s="6"/>
      <c r="K100" s="3"/>
    </row>
    <row r="101" spans="1:11" ht="16.899999999999999" customHeight="1" x14ac:dyDescent="0.4">
      <c r="A101" s="3"/>
      <c r="B101" s="3"/>
      <c r="C101" s="3"/>
      <c r="D101" s="3"/>
      <c r="E101" s="3"/>
      <c r="F101" s="3"/>
      <c r="G101" s="3"/>
      <c r="H101" s="3"/>
      <c r="I101" s="6"/>
      <c r="J101" s="6"/>
      <c r="K101" s="3"/>
    </row>
    <row r="102" spans="1:11" ht="16.899999999999999" customHeight="1" x14ac:dyDescent="0.4">
      <c r="A102" s="3"/>
      <c r="B102" s="3"/>
      <c r="C102" s="3"/>
      <c r="D102" s="3"/>
      <c r="E102" s="3"/>
      <c r="F102" s="3"/>
      <c r="G102" s="3"/>
      <c r="H102" s="3"/>
      <c r="I102" s="6"/>
      <c r="J102" s="6"/>
      <c r="K102" s="3"/>
    </row>
    <row r="103" spans="1:11" ht="16.899999999999999" customHeight="1" x14ac:dyDescent="0.4">
      <c r="A103" s="3"/>
      <c r="B103" s="3"/>
      <c r="C103" s="3"/>
      <c r="D103" s="3"/>
      <c r="E103" s="3"/>
      <c r="F103" s="3"/>
      <c r="G103" s="3"/>
      <c r="H103" s="3"/>
      <c r="I103" s="6"/>
      <c r="J103" s="6"/>
      <c r="K103" s="3"/>
    </row>
    <row r="104" spans="1:11" ht="16.899999999999999" customHeight="1" x14ac:dyDescent="0.4">
      <c r="A104" s="3"/>
      <c r="B104" s="3"/>
      <c r="C104" s="3"/>
      <c r="D104" s="3"/>
      <c r="E104" s="3"/>
      <c r="F104" s="3"/>
      <c r="G104" s="3"/>
      <c r="H104" s="3"/>
      <c r="I104" s="6"/>
      <c r="J104" s="6"/>
      <c r="K104" s="3"/>
    </row>
    <row r="105" spans="1:11" ht="16.899999999999999" customHeight="1" x14ac:dyDescent="0.4">
      <c r="A105" s="3"/>
      <c r="B105" s="3"/>
      <c r="C105" s="3"/>
      <c r="D105" s="3"/>
      <c r="E105" s="3"/>
      <c r="F105" s="3"/>
      <c r="G105" s="3"/>
      <c r="H105" s="3"/>
      <c r="I105" s="6"/>
      <c r="J105" s="6"/>
      <c r="K105" s="3"/>
    </row>
    <row r="106" spans="1:11" ht="16.899999999999999" customHeight="1" x14ac:dyDescent="0.4">
      <c r="A106" s="3"/>
      <c r="B106" s="3"/>
      <c r="C106" s="3"/>
      <c r="D106" s="3"/>
      <c r="E106" s="3"/>
      <c r="F106" s="3"/>
      <c r="G106" s="3"/>
      <c r="H106" s="3"/>
      <c r="I106" s="6"/>
      <c r="J106" s="6"/>
      <c r="K106" s="3"/>
    </row>
    <row r="107" spans="1:11" ht="16.899999999999999" customHeight="1" x14ac:dyDescent="0.4">
      <c r="A107" s="3"/>
      <c r="B107" s="3"/>
      <c r="C107" s="3"/>
      <c r="D107" s="3"/>
      <c r="E107" s="3"/>
      <c r="F107" s="3"/>
      <c r="G107" s="3"/>
      <c r="H107" s="3"/>
      <c r="I107" s="6"/>
      <c r="J107" s="6"/>
      <c r="K107" s="3"/>
    </row>
    <row r="108" spans="1:11" ht="16.899999999999999" customHeight="1" x14ac:dyDescent="0.4">
      <c r="A108" s="3"/>
      <c r="B108" s="3"/>
      <c r="C108" s="3"/>
      <c r="D108" s="3"/>
      <c r="E108" s="3"/>
      <c r="F108" s="3"/>
      <c r="G108" s="3"/>
      <c r="H108" s="3"/>
      <c r="I108" s="6"/>
      <c r="J108" s="6"/>
      <c r="K108" s="3"/>
    </row>
    <row r="109" spans="1:11" ht="16.899999999999999" customHeight="1" x14ac:dyDescent="0.4">
      <c r="A109" s="3"/>
      <c r="B109" s="3"/>
      <c r="C109" s="3"/>
      <c r="D109" s="3"/>
      <c r="E109" s="3"/>
      <c r="F109" s="3"/>
      <c r="G109" s="3"/>
      <c r="H109" s="3"/>
      <c r="I109" s="6"/>
      <c r="J109" s="6"/>
      <c r="K109" s="3"/>
    </row>
    <row r="110" spans="1:11" ht="16.899999999999999" customHeight="1" x14ac:dyDescent="0.4">
      <c r="A110" s="3"/>
      <c r="B110" s="3"/>
      <c r="C110" s="3"/>
      <c r="D110" s="3"/>
      <c r="E110" s="3"/>
      <c r="F110" s="3"/>
      <c r="G110" s="3"/>
      <c r="H110" s="3"/>
      <c r="I110" s="6"/>
      <c r="J110" s="6"/>
      <c r="K110" s="3"/>
    </row>
    <row r="111" spans="1:11" ht="16.899999999999999" customHeight="1" x14ac:dyDescent="0.4">
      <c r="A111" s="3"/>
      <c r="B111" s="3"/>
      <c r="C111" s="3"/>
      <c r="D111" s="3"/>
      <c r="E111" s="3"/>
      <c r="F111" s="3"/>
      <c r="G111" s="3"/>
      <c r="H111" s="3"/>
      <c r="I111" s="6"/>
      <c r="J111" s="6"/>
      <c r="K111" s="3"/>
    </row>
    <row r="112" spans="1:11" ht="16.899999999999999" customHeight="1" x14ac:dyDescent="0.4">
      <c r="A112" s="3"/>
      <c r="B112" s="3"/>
      <c r="C112" s="3"/>
      <c r="D112" s="3"/>
      <c r="E112" s="3"/>
      <c r="F112" s="3"/>
      <c r="G112" s="3"/>
      <c r="H112" s="3"/>
      <c r="I112" s="6"/>
      <c r="J112" s="6"/>
      <c r="K112" s="3"/>
    </row>
    <row r="113" spans="1:11" ht="16.899999999999999" customHeight="1" x14ac:dyDescent="0.4">
      <c r="A113" s="3"/>
      <c r="B113" s="3"/>
      <c r="C113" s="3"/>
      <c r="D113" s="3"/>
      <c r="E113" s="3"/>
      <c r="F113" s="3"/>
      <c r="G113" s="3"/>
      <c r="H113" s="3"/>
      <c r="I113" s="6"/>
      <c r="J113" s="6"/>
      <c r="K113" s="3"/>
    </row>
    <row r="114" spans="1:11" ht="16.899999999999999" customHeight="1" x14ac:dyDescent="0.4">
      <c r="A114" s="3"/>
      <c r="B114" s="3"/>
      <c r="C114" s="3"/>
      <c r="D114" s="3"/>
      <c r="E114" s="3"/>
      <c r="F114" s="3"/>
      <c r="G114" s="3"/>
      <c r="H114" s="3"/>
      <c r="I114" s="6"/>
      <c r="J114" s="6"/>
      <c r="K114" s="3"/>
    </row>
    <row r="115" spans="1:11" ht="16.899999999999999" customHeight="1" x14ac:dyDescent="0.4">
      <c r="A115" s="3"/>
      <c r="B115" s="3"/>
      <c r="C115" s="3"/>
      <c r="D115" s="3"/>
      <c r="E115" s="3"/>
      <c r="F115" s="3"/>
      <c r="G115" s="3"/>
      <c r="H115" s="3"/>
      <c r="I115" s="6"/>
      <c r="J115" s="6"/>
      <c r="K115" s="3"/>
    </row>
    <row r="116" spans="1:11" ht="16.899999999999999" customHeight="1" x14ac:dyDescent="0.4">
      <c r="A116" s="3"/>
      <c r="B116" s="3"/>
      <c r="C116" s="3"/>
      <c r="D116" s="3"/>
      <c r="E116" s="3"/>
      <c r="F116" s="3"/>
      <c r="G116" s="3"/>
      <c r="H116" s="3"/>
      <c r="I116" s="6"/>
      <c r="J116" s="6"/>
      <c r="K116" s="3"/>
    </row>
    <row r="117" spans="1:11" ht="16.899999999999999" customHeight="1" x14ac:dyDescent="0.4">
      <c r="A117" s="3"/>
      <c r="B117" s="3"/>
      <c r="C117" s="3"/>
      <c r="D117" s="3"/>
      <c r="E117" s="3"/>
      <c r="F117" s="3"/>
      <c r="G117" s="3"/>
      <c r="H117" s="3"/>
      <c r="I117" s="6"/>
      <c r="J117" s="6"/>
      <c r="K117" s="3"/>
    </row>
    <row r="118" spans="1:11" ht="16.899999999999999" customHeight="1" x14ac:dyDescent="0.4">
      <c r="A118" s="3"/>
      <c r="B118" s="3"/>
      <c r="C118" s="3"/>
      <c r="D118" s="3"/>
      <c r="E118" s="3"/>
      <c r="F118" s="3"/>
      <c r="G118" s="3"/>
      <c r="H118" s="3"/>
      <c r="I118" s="6"/>
      <c r="J118" s="6"/>
      <c r="K118" s="3"/>
    </row>
    <row r="119" spans="1:11" ht="16.899999999999999" customHeight="1" x14ac:dyDescent="0.4">
      <c r="A119" s="3"/>
      <c r="B119" s="3"/>
      <c r="C119" s="3"/>
      <c r="D119" s="3"/>
      <c r="E119" s="3"/>
      <c r="F119" s="3"/>
      <c r="G119" s="3"/>
      <c r="H119" s="3"/>
      <c r="I119" s="6"/>
      <c r="J119" s="6"/>
      <c r="K119" s="3"/>
    </row>
    <row r="120" spans="1:11" ht="16.899999999999999" customHeight="1" x14ac:dyDescent="0.4">
      <c r="A120" s="3"/>
      <c r="B120" s="3"/>
      <c r="C120" s="3"/>
      <c r="D120" s="3"/>
      <c r="E120" s="3"/>
      <c r="F120" s="3"/>
      <c r="G120" s="3"/>
      <c r="H120" s="3"/>
      <c r="I120" s="6"/>
      <c r="J120" s="6"/>
      <c r="K120" s="3"/>
    </row>
    <row r="121" spans="1:11" ht="16.899999999999999" customHeight="1" x14ac:dyDescent="0.4">
      <c r="A121" s="3"/>
      <c r="B121" s="3"/>
      <c r="C121" s="3"/>
      <c r="D121" s="3"/>
      <c r="E121" s="3"/>
      <c r="F121" s="3"/>
      <c r="G121" s="3"/>
      <c r="H121" s="3"/>
      <c r="I121" s="6"/>
      <c r="J121" s="6"/>
      <c r="K121" s="3"/>
    </row>
    <row r="122" spans="1:11" ht="16.899999999999999" customHeight="1" x14ac:dyDescent="0.4">
      <c r="A122" s="3"/>
      <c r="B122" s="3"/>
      <c r="C122" s="3"/>
      <c r="D122" s="3"/>
      <c r="E122" s="3"/>
      <c r="F122" s="3"/>
      <c r="G122" s="3"/>
      <c r="H122" s="3"/>
      <c r="I122" s="6"/>
      <c r="J122" s="6"/>
      <c r="K122" s="3"/>
    </row>
    <row r="123" spans="1:11" ht="16.899999999999999" customHeight="1" x14ac:dyDescent="0.4">
      <c r="A123" s="3"/>
      <c r="B123" s="3"/>
      <c r="C123" s="3"/>
      <c r="D123" s="3"/>
      <c r="E123" s="3"/>
      <c r="F123" s="3"/>
      <c r="G123" s="3"/>
      <c r="H123" s="3"/>
      <c r="I123" s="6"/>
      <c r="J123" s="6"/>
      <c r="K123" s="3"/>
    </row>
    <row r="124" spans="1:11" ht="16.899999999999999" customHeight="1" x14ac:dyDescent="0.4">
      <c r="A124" s="3"/>
      <c r="B124" s="3"/>
      <c r="C124" s="3"/>
      <c r="D124" s="3"/>
      <c r="E124" s="3"/>
      <c r="F124" s="3"/>
      <c r="G124" s="3"/>
      <c r="H124" s="3"/>
      <c r="I124" s="6"/>
      <c r="J124" s="6"/>
      <c r="K124" s="3"/>
    </row>
    <row r="125" spans="1:11" ht="16.899999999999999" customHeight="1" x14ac:dyDescent="0.4">
      <c r="A125" s="3"/>
      <c r="B125" s="3"/>
      <c r="C125" s="3"/>
      <c r="D125" s="3"/>
      <c r="E125" s="3"/>
      <c r="F125" s="3"/>
      <c r="G125" s="3"/>
      <c r="H125" s="3"/>
      <c r="I125" s="6"/>
      <c r="J125" s="6"/>
      <c r="K125" s="3"/>
    </row>
    <row r="126" spans="1:11" ht="16.899999999999999" customHeight="1" x14ac:dyDescent="0.4">
      <c r="A126" s="3"/>
      <c r="B126" s="3"/>
      <c r="C126" s="3"/>
      <c r="D126" s="3"/>
      <c r="E126" s="3"/>
      <c r="F126" s="3"/>
      <c r="G126" s="3"/>
      <c r="H126" s="3"/>
      <c r="I126" s="6"/>
      <c r="J126" s="6"/>
      <c r="K126" s="3"/>
    </row>
    <row r="127" spans="1:11" ht="16.899999999999999" customHeight="1" x14ac:dyDescent="0.4">
      <c r="A127" s="3"/>
      <c r="B127" s="3"/>
      <c r="C127" s="3"/>
      <c r="D127" s="3"/>
      <c r="E127" s="3"/>
      <c r="F127" s="3"/>
      <c r="G127" s="3"/>
      <c r="H127" s="3"/>
      <c r="I127" s="6"/>
      <c r="J127" s="6"/>
      <c r="K127" s="3"/>
    </row>
    <row r="128" spans="1:11" ht="16.899999999999999" customHeight="1" x14ac:dyDescent="0.4">
      <c r="A128" s="3"/>
      <c r="B128" s="3"/>
      <c r="C128" s="3"/>
      <c r="D128" s="3"/>
      <c r="E128" s="3"/>
      <c r="F128" s="3"/>
      <c r="G128" s="3"/>
      <c r="H128" s="3"/>
      <c r="I128" s="6"/>
      <c r="J128" s="6"/>
      <c r="K128" s="3"/>
    </row>
    <row r="129" spans="1:11" ht="16.899999999999999" customHeight="1" x14ac:dyDescent="0.4">
      <c r="A129" s="3"/>
      <c r="B129" s="3"/>
      <c r="C129" s="3"/>
      <c r="D129" s="3"/>
      <c r="E129" s="3"/>
      <c r="F129" s="3"/>
      <c r="G129" s="3"/>
      <c r="H129" s="3"/>
      <c r="I129" s="6"/>
      <c r="J129" s="6"/>
      <c r="K129" s="3"/>
    </row>
    <row r="130" spans="1:11" ht="16.899999999999999" customHeight="1" x14ac:dyDescent="0.4">
      <c r="A130" s="3"/>
      <c r="B130" s="3"/>
      <c r="C130" s="3"/>
      <c r="D130" s="3"/>
      <c r="E130" s="3"/>
      <c r="F130" s="3"/>
      <c r="G130" s="3"/>
      <c r="H130" s="3"/>
      <c r="I130" s="6"/>
      <c r="J130" s="6"/>
      <c r="K130" s="3"/>
    </row>
    <row r="131" spans="1:11" ht="16.899999999999999" customHeight="1" x14ac:dyDescent="0.4">
      <c r="A131" s="3"/>
      <c r="B131" s="3"/>
      <c r="C131" s="3"/>
      <c r="D131" s="3"/>
      <c r="E131" s="3"/>
      <c r="F131" s="3"/>
      <c r="G131" s="3"/>
      <c r="H131" s="3"/>
      <c r="I131" s="6"/>
      <c r="J131" s="6"/>
      <c r="K131" s="3"/>
    </row>
    <row r="132" spans="1:11" ht="16.899999999999999" customHeight="1" x14ac:dyDescent="0.4">
      <c r="A132" s="3"/>
      <c r="B132" s="3"/>
      <c r="C132" s="3"/>
      <c r="D132" s="3"/>
      <c r="E132" s="3"/>
      <c r="F132" s="3"/>
      <c r="G132" s="3"/>
      <c r="H132" s="3"/>
      <c r="I132" s="6"/>
      <c r="J132" s="6"/>
      <c r="K132" s="3"/>
    </row>
    <row r="133" spans="1:11" ht="16.899999999999999" customHeight="1" x14ac:dyDescent="0.4">
      <c r="A133" s="3"/>
      <c r="B133" s="3"/>
      <c r="C133" s="3"/>
      <c r="D133" s="3"/>
      <c r="E133" s="3"/>
      <c r="F133" s="3"/>
      <c r="G133" s="3"/>
      <c r="H133" s="3"/>
      <c r="I133" s="6"/>
      <c r="J133" s="6"/>
      <c r="K133" s="3"/>
    </row>
    <row r="134" spans="1:11" ht="16.899999999999999" customHeight="1" x14ac:dyDescent="0.4">
      <c r="A134" s="3"/>
      <c r="B134" s="3"/>
      <c r="C134" s="3"/>
      <c r="D134" s="3"/>
      <c r="E134" s="3"/>
      <c r="F134" s="3"/>
      <c r="G134" s="3"/>
      <c r="H134" s="3"/>
      <c r="I134" s="6"/>
      <c r="J134" s="6"/>
      <c r="K134" s="3"/>
    </row>
    <row r="135" spans="1:11" ht="16.899999999999999" customHeight="1" x14ac:dyDescent="0.4">
      <c r="A135" s="3"/>
      <c r="B135" s="3"/>
      <c r="C135" s="3"/>
      <c r="D135" s="3"/>
      <c r="E135" s="3"/>
      <c r="F135" s="3"/>
      <c r="G135" s="3"/>
      <c r="H135" s="3"/>
      <c r="I135" s="6"/>
      <c r="J135" s="6"/>
      <c r="K135" s="3"/>
    </row>
    <row r="136" spans="1:11" ht="16.899999999999999" customHeight="1" x14ac:dyDescent="0.4">
      <c r="A136" s="3"/>
      <c r="B136" s="3"/>
      <c r="C136" s="3"/>
      <c r="D136" s="3"/>
      <c r="E136" s="3"/>
      <c r="F136" s="3"/>
      <c r="G136" s="3"/>
      <c r="H136" s="3"/>
      <c r="I136" s="6"/>
      <c r="J136" s="6"/>
      <c r="K136" s="3"/>
    </row>
    <row r="137" spans="1:11" ht="16.899999999999999" customHeight="1" x14ac:dyDescent="0.4">
      <c r="A137" s="3"/>
      <c r="B137" s="3"/>
      <c r="C137" s="3"/>
      <c r="D137" s="3"/>
      <c r="E137" s="3"/>
      <c r="F137" s="3"/>
      <c r="G137" s="3"/>
      <c r="H137" s="3"/>
      <c r="I137" s="6"/>
      <c r="J137" s="6"/>
      <c r="K137" s="3"/>
    </row>
    <row r="138" spans="1:11" ht="16.899999999999999" customHeight="1" x14ac:dyDescent="0.4">
      <c r="A138" s="3"/>
      <c r="B138" s="3"/>
      <c r="C138" s="3"/>
      <c r="D138" s="3"/>
      <c r="E138" s="3"/>
      <c r="F138" s="3"/>
      <c r="G138" s="3"/>
      <c r="H138" s="3"/>
      <c r="I138" s="6"/>
      <c r="J138" s="6"/>
      <c r="K138" s="3"/>
    </row>
    <row r="139" spans="1:11" ht="16.899999999999999" customHeight="1" x14ac:dyDescent="0.4">
      <c r="A139" s="3"/>
      <c r="B139" s="3"/>
      <c r="C139" s="3"/>
      <c r="D139" s="3"/>
      <c r="E139" s="3"/>
      <c r="F139" s="3"/>
      <c r="G139" s="3"/>
      <c r="H139" s="3"/>
      <c r="I139" s="6"/>
      <c r="J139" s="6"/>
      <c r="K139" s="3"/>
    </row>
    <row r="140" spans="1:11" ht="16.899999999999999" customHeight="1" x14ac:dyDescent="0.4">
      <c r="A140" s="3"/>
      <c r="B140" s="3"/>
      <c r="C140" s="3"/>
      <c r="D140" s="3"/>
      <c r="E140" s="3"/>
      <c r="F140" s="3"/>
      <c r="G140" s="3"/>
      <c r="H140" s="3"/>
      <c r="I140" s="6"/>
      <c r="J140" s="6"/>
      <c r="K140" s="3"/>
    </row>
    <row r="141" spans="1:11" ht="16.899999999999999" customHeight="1" x14ac:dyDescent="0.4">
      <c r="A141" s="3"/>
      <c r="B141" s="3"/>
      <c r="C141" s="3"/>
      <c r="D141" s="3"/>
      <c r="E141" s="3"/>
      <c r="F141" s="3"/>
      <c r="G141" s="3"/>
      <c r="H141" s="3"/>
      <c r="I141" s="6"/>
      <c r="J141" s="6"/>
      <c r="K141" s="3"/>
    </row>
    <row r="142" spans="1:11" ht="16.899999999999999" customHeight="1" x14ac:dyDescent="0.4">
      <c r="A142" s="3"/>
      <c r="B142" s="3"/>
      <c r="C142" s="3"/>
      <c r="D142" s="3"/>
      <c r="E142" s="3"/>
      <c r="F142" s="3"/>
      <c r="G142" s="3"/>
      <c r="H142" s="3"/>
      <c r="I142" s="6"/>
      <c r="J142" s="6"/>
      <c r="K142" s="3"/>
    </row>
    <row r="143" spans="1:11" ht="16.899999999999999" customHeight="1" x14ac:dyDescent="0.4">
      <c r="A143" s="3"/>
      <c r="B143" s="3"/>
      <c r="C143" s="3"/>
      <c r="D143" s="3"/>
      <c r="E143" s="3"/>
      <c r="F143" s="3"/>
      <c r="G143" s="3"/>
      <c r="H143" s="3"/>
      <c r="I143" s="6"/>
      <c r="J143" s="6"/>
      <c r="K143" s="3"/>
    </row>
    <row r="144" spans="1:11" ht="16.899999999999999" customHeight="1" x14ac:dyDescent="0.4">
      <c r="A144" s="3"/>
      <c r="B144" s="3"/>
      <c r="C144" s="3"/>
      <c r="D144" s="3"/>
      <c r="E144" s="3"/>
      <c r="F144" s="3"/>
      <c r="G144" s="3"/>
      <c r="H144" s="3"/>
      <c r="I144" s="6"/>
      <c r="J144" s="6"/>
      <c r="K144" s="3"/>
    </row>
    <row r="145" spans="1:11" ht="16.899999999999999" customHeight="1" x14ac:dyDescent="0.4">
      <c r="A145" s="3"/>
      <c r="B145" s="3"/>
      <c r="C145" s="3"/>
      <c r="D145" s="3"/>
      <c r="E145" s="3"/>
      <c r="F145" s="3"/>
      <c r="G145" s="3"/>
      <c r="H145" s="3"/>
      <c r="I145" s="6"/>
      <c r="J145" s="6"/>
      <c r="K145" s="3"/>
    </row>
    <row r="146" spans="1:11" ht="16.899999999999999" customHeight="1" x14ac:dyDescent="0.4">
      <c r="A146" s="3"/>
      <c r="B146" s="3"/>
      <c r="C146" s="3"/>
      <c r="D146" s="3"/>
      <c r="E146" s="3"/>
      <c r="F146" s="3"/>
      <c r="G146" s="3"/>
      <c r="H146" s="3"/>
      <c r="I146" s="6"/>
      <c r="J146" s="6"/>
      <c r="K146" s="3"/>
    </row>
    <row r="147" spans="1:11" ht="16.899999999999999" customHeight="1" x14ac:dyDescent="0.4">
      <c r="A147" s="3"/>
      <c r="B147" s="3"/>
      <c r="C147" s="3"/>
      <c r="D147" s="3"/>
      <c r="E147" s="3"/>
      <c r="F147" s="3"/>
      <c r="G147" s="3"/>
      <c r="H147" s="3"/>
      <c r="I147" s="6"/>
      <c r="J147" s="6"/>
      <c r="K147" s="3"/>
    </row>
    <row r="148" spans="1:11" ht="16.899999999999999" customHeight="1" x14ac:dyDescent="0.4">
      <c r="A148" s="3"/>
      <c r="B148" s="3"/>
      <c r="C148" s="3"/>
      <c r="D148" s="3"/>
      <c r="E148" s="3"/>
      <c r="F148" s="3"/>
      <c r="G148" s="3"/>
      <c r="H148" s="3"/>
      <c r="I148" s="6"/>
      <c r="J148" s="6"/>
      <c r="K148" s="3"/>
    </row>
    <row r="149" spans="1:11" ht="16.899999999999999" customHeight="1" x14ac:dyDescent="0.4">
      <c r="A149" s="3"/>
      <c r="B149" s="3"/>
      <c r="C149" s="3"/>
      <c r="D149" s="3"/>
      <c r="E149" s="3"/>
      <c r="F149" s="3"/>
      <c r="G149" s="3"/>
      <c r="H149" s="3"/>
      <c r="I149" s="6"/>
      <c r="J149" s="6"/>
      <c r="K149" s="3"/>
    </row>
    <row r="150" spans="1:11" ht="16.899999999999999" customHeight="1" x14ac:dyDescent="0.4">
      <c r="A150" s="3"/>
      <c r="B150" s="3"/>
      <c r="C150" s="3"/>
      <c r="D150" s="3"/>
      <c r="E150" s="3"/>
      <c r="F150" s="3"/>
      <c r="G150" s="3"/>
      <c r="H150" s="3"/>
      <c r="I150" s="6"/>
      <c r="J150" s="6"/>
      <c r="K150" s="3"/>
    </row>
    <row r="151" spans="1:11" ht="16.899999999999999" customHeight="1" x14ac:dyDescent="0.4">
      <c r="A151" s="3"/>
      <c r="B151" s="3"/>
      <c r="C151" s="3"/>
      <c r="D151" s="3"/>
      <c r="E151" s="3"/>
      <c r="F151" s="3"/>
      <c r="G151" s="3"/>
      <c r="H151" s="3"/>
      <c r="I151" s="6"/>
      <c r="J151" s="6"/>
      <c r="K151" s="3"/>
    </row>
    <row r="152" spans="1:11" ht="16.899999999999999" customHeight="1" x14ac:dyDescent="0.4">
      <c r="A152" s="3"/>
      <c r="B152" s="3"/>
      <c r="C152" s="3"/>
      <c r="D152" s="3"/>
      <c r="E152" s="3"/>
      <c r="F152" s="3"/>
      <c r="G152" s="3"/>
      <c r="H152" s="3"/>
      <c r="I152" s="6"/>
      <c r="J152" s="6"/>
      <c r="K152" s="3"/>
    </row>
    <row r="153" spans="1:11" ht="16.899999999999999" customHeight="1" x14ac:dyDescent="0.4">
      <c r="A153" s="3"/>
      <c r="B153" s="3"/>
      <c r="C153" s="3"/>
      <c r="D153" s="3"/>
      <c r="E153" s="3"/>
      <c r="F153" s="3"/>
      <c r="G153" s="3"/>
      <c r="H153" s="3"/>
      <c r="I153" s="6"/>
      <c r="J153" s="6"/>
      <c r="K153" s="3"/>
    </row>
    <row r="154" spans="1:11" ht="16.899999999999999" customHeight="1" x14ac:dyDescent="0.4">
      <c r="A154" s="3"/>
      <c r="B154" s="3"/>
      <c r="C154" s="3"/>
      <c r="D154" s="3"/>
      <c r="E154" s="3"/>
      <c r="F154" s="3"/>
      <c r="G154" s="3"/>
      <c r="H154" s="3"/>
      <c r="I154" s="6"/>
      <c r="J154" s="6"/>
      <c r="K154" s="3"/>
    </row>
    <row r="155" spans="1:11" ht="16.899999999999999" customHeight="1" x14ac:dyDescent="0.4">
      <c r="A155" s="3"/>
      <c r="B155" s="3"/>
      <c r="C155" s="3"/>
      <c r="D155" s="3"/>
      <c r="E155" s="3"/>
      <c r="F155" s="3"/>
      <c r="G155" s="3"/>
      <c r="H155" s="3"/>
      <c r="I155" s="6"/>
      <c r="J155" s="6"/>
      <c r="K155" s="3"/>
    </row>
    <row r="156" spans="1:11" ht="16.899999999999999" customHeight="1" x14ac:dyDescent="0.4">
      <c r="A156" s="3"/>
      <c r="B156" s="3"/>
      <c r="C156" s="3"/>
      <c r="D156" s="3"/>
      <c r="E156" s="3"/>
      <c r="F156" s="3"/>
      <c r="G156" s="3"/>
      <c r="H156" s="3"/>
      <c r="I156" s="6"/>
      <c r="J156" s="6"/>
      <c r="K156" s="3"/>
    </row>
    <row r="157" spans="1:11" ht="16.899999999999999" customHeight="1" x14ac:dyDescent="0.4">
      <c r="A157" s="3"/>
      <c r="B157" s="3"/>
      <c r="C157" s="3"/>
      <c r="D157" s="3"/>
      <c r="E157" s="3"/>
      <c r="F157" s="3"/>
      <c r="G157" s="3"/>
      <c r="H157" s="3"/>
      <c r="I157" s="6"/>
      <c r="J157" s="6"/>
      <c r="K157" s="3"/>
    </row>
    <row r="158" spans="1:11" ht="16.899999999999999" customHeight="1" x14ac:dyDescent="0.4">
      <c r="A158" s="3"/>
      <c r="B158" s="3"/>
      <c r="C158" s="3"/>
      <c r="D158" s="3"/>
      <c r="E158" s="3"/>
      <c r="F158" s="3"/>
      <c r="G158" s="3"/>
      <c r="H158" s="3"/>
      <c r="I158" s="6"/>
      <c r="J158" s="6"/>
      <c r="K158" s="3"/>
    </row>
    <row r="159" spans="1:11" ht="16.899999999999999" customHeight="1" x14ac:dyDescent="0.4">
      <c r="A159" s="3"/>
      <c r="B159" s="3"/>
      <c r="C159" s="3"/>
      <c r="D159" s="3"/>
      <c r="E159" s="3"/>
      <c r="F159" s="3"/>
      <c r="G159" s="3"/>
      <c r="H159" s="3"/>
      <c r="I159" s="6"/>
      <c r="J159" s="6"/>
      <c r="K159" s="3"/>
    </row>
    <row r="160" spans="1:11" ht="16.899999999999999" customHeight="1" x14ac:dyDescent="0.4">
      <c r="A160" s="3"/>
      <c r="B160" s="3"/>
      <c r="C160" s="3"/>
      <c r="D160" s="3"/>
      <c r="E160" s="3"/>
      <c r="F160" s="3"/>
      <c r="G160" s="3"/>
      <c r="H160" s="3"/>
      <c r="I160" s="6"/>
      <c r="J160" s="6"/>
      <c r="K160" s="3"/>
    </row>
    <row r="161" spans="1:11" ht="16.899999999999999" customHeight="1" x14ac:dyDescent="0.4">
      <c r="A161" s="3"/>
      <c r="B161" s="3"/>
      <c r="C161" s="3"/>
      <c r="D161" s="3"/>
      <c r="E161" s="3"/>
      <c r="F161" s="3"/>
      <c r="G161" s="3"/>
      <c r="H161" s="3"/>
      <c r="I161" s="6"/>
      <c r="J161" s="6"/>
      <c r="K161" s="3"/>
    </row>
    <row r="162" spans="1:11" ht="16.899999999999999" customHeight="1" x14ac:dyDescent="0.4">
      <c r="A162" s="3"/>
      <c r="B162" s="3"/>
      <c r="C162" s="3"/>
      <c r="D162" s="3"/>
      <c r="E162" s="3"/>
      <c r="F162" s="3"/>
      <c r="G162" s="3"/>
      <c r="H162" s="3"/>
      <c r="I162" s="6"/>
      <c r="J162" s="6"/>
      <c r="K162" s="3"/>
    </row>
    <row r="163" spans="1:11" ht="27" customHeight="1" x14ac:dyDescent="0.4">
      <c r="A163" s="3"/>
      <c r="B163" s="3"/>
      <c r="C163" s="3"/>
      <c r="D163" s="3"/>
      <c r="E163" s="3"/>
      <c r="F163" s="3"/>
      <c r="G163" s="3"/>
      <c r="H163" s="3"/>
      <c r="I163" s="6"/>
      <c r="J163" s="6"/>
      <c r="K163" s="3"/>
    </row>
    <row r="164" spans="1:11" ht="27" customHeight="1" x14ac:dyDescent="0.4">
      <c r="A164" s="3"/>
      <c r="B164" s="3"/>
      <c r="C164" s="3"/>
      <c r="D164" s="3"/>
      <c r="E164" s="3"/>
      <c r="F164" s="3"/>
      <c r="G164" s="3"/>
      <c r="H164" s="3"/>
      <c r="I164" s="6"/>
      <c r="J164" s="6"/>
      <c r="K164" s="3"/>
    </row>
    <row r="165" spans="1:11" ht="27" customHeight="1" x14ac:dyDescent="0.4">
      <c r="A165" s="3"/>
      <c r="B165" s="3"/>
      <c r="C165" s="3"/>
      <c r="D165" s="3"/>
      <c r="E165" s="3"/>
      <c r="F165" s="3"/>
      <c r="G165" s="3"/>
      <c r="H165" s="3"/>
      <c r="I165" s="6"/>
      <c r="J165" s="6"/>
      <c r="K165" s="3"/>
    </row>
    <row r="166" spans="1:11" ht="27" customHeight="1" x14ac:dyDescent="0.4">
      <c r="A166" s="3"/>
      <c r="B166" s="3"/>
      <c r="C166" s="3"/>
      <c r="D166" s="3"/>
      <c r="E166" s="3"/>
      <c r="F166" s="3"/>
      <c r="G166" s="3"/>
      <c r="H166" s="3"/>
      <c r="I166" s="6"/>
      <c r="J166" s="6"/>
      <c r="K166" s="3"/>
    </row>
    <row r="167" spans="1:11" ht="27" customHeight="1" x14ac:dyDescent="0.4">
      <c r="A167" s="3"/>
      <c r="B167" s="3"/>
      <c r="C167" s="3"/>
      <c r="D167" s="3"/>
      <c r="E167" s="3"/>
      <c r="F167" s="3"/>
      <c r="G167" s="3"/>
      <c r="H167" s="3"/>
      <c r="I167" s="6"/>
      <c r="J167" s="6"/>
      <c r="K167" s="3"/>
    </row>
    <row r="168" spans="1:11" ht="27" customHeight="1" x14ac:dyDescent="0.4">
      <c r="A168" s="3"/>
      <c r="B168" s="3"/>
      <c r="C168" s="3"/>
      <c r="D168" s="3"/>
      <c r="E168" s="3"/>
      <c r="F168" s="3"/>
      <c r="G168" s="3"/>
      <c r="H168" s="3"/>
      <c r="I168" s="6"/>
      <c r="J168" s="6"/>
      <c r="K168" s="3"/>
    </row>
    <row r="169" spans="1:11" ht="27" customHeight="1" x14ac:dyDescent="0.4">
      <c r="A169" s="3"/>
      <c r="B169" s="3"/>
      <c r="C169" s="3"/>
      <c r="D169" s="3"/>
      <c r="E169" s="3"/>
      <c r="F169" s="3"/>
      <c r="G169" s="3"/>
      <c r="H169" s="3"/>
      <c r="I169" s="6"/>
      <c r="J169" s="6"/>
      <c r="K169" s="3"/>
    </row>
    <row r="170" spans="1:11" ht="27" customHeight="1" x14ac:dyDescent="0.4">
      <c r="A170" s="3"/>
      <c r="B170" s="3"/>
      <c r="C170" s="3"/>
      <c r="D170" s="3"/>
      <c r="E170" s="3"/>
      <c r="F170" s="3"/>
      <c r="G170" s="3"/>
      <c r="H170" s="3"/>
      <c r="I170" s="6"/>
      <c r="J170" s="6"/>
      <c r="K170" s="3"/>
    </row>
    <row r="171" spans="1:11" ht="27" customHeight="1" x14ac:dyDescent="0.4">
      <c r="A171" s="3"/>
      <c r="B171" s="3"/>
      <c r="C171" s="3"/>
      <c r="D171" s="3"/>
      <c r="E171" s="3"/>
      <c r="F171" s="3"/>
      <c r="G171" s="3"/>
      <c r="H171" s="3"/>
      <c r="I171" s="6"/>
      <c r="J171" s="6"/>
      <c r="K171" s="3"/>
    </row>
    <row r="172" spans="1:11" ht="27" customHeight="1" x14ac:dyDescent="0.4">
      <c r="A172" s="3"/>
      <c r="B172" s="3"/>
      <c r="C172" s="3"/>
      <c r="D172" s="3"/>
      <c r="E172" s="3"/>
      <c r="F172" s="3"/>
      <c r="G172" s="3"/>
      <c r="H172" s="3"/>
      <c r="I172" s="6"/>
      <c r="J172" s="6"/>
      <c r="K172" s="3"/>
    </row>
    <row r="173" spans="1:11" ht="27" customHeight="1" x14ac:dyDescent="0.4">
      <c r="A173" s="3"/>
      <c r="B173" s="3"/>
      <c r="C173" s="3"/>
      <c r="D173" s="3"/>
      <c r="E173" s="3"/>
      <c r="F173" s="3"/>
      <c r="G173" s="3"/>
      <c r="H173" s="3"/>
      <c r="I173" s="6"/>
      <c r="J173" s="6"/>
      <c r="K173" s="3"/>
    </row>
    <row r="174" spans="1:11" ht="27" customHeight="1" x14ac:dyDescent="0.4">
      <c r="A174" s="3"/>
      <c r="B174" s="3"/>
      <c r="C174" s="3"/>
      <c r="D174" s="3"/>
      <c r="E174" s="3"/>
      <c r="F174" s="3"/>
      <c r="G174" s="3"/>
      <c r="H174" s="3"/>
      <c r="I174" s="6"/>
      <c r="J174" s="6"/>
      <c r="K174" s="3"/>
    </row>
    <row r="175" spans="1:11" ht="27" customHeight="1" x14ac:dyDescent="0.4">
      <c r="A175" s="3"/>
      <c r="B175" s="3"/>
      <c r="C175" s="3"/>
      <c r="D175" s="3"/>
      <c r="E175" s="3"/>
      <c r="F175" s="3"/>
      <c r="G175" s="3"/>
      <c r="H175" s="3"/>
      <c r="I175" s="6"/>
      <c r="J175" s="6"/>
      <c r="K175" s="3"/>
    </row>
    <row r="176" spans="1:11" ht="27" customHeight="1" x14ac:dyDescent="0.4">
      <c r="A176" s="3"/>
      <c r="B176" s="3"/>
      <c r="C176" s="3"/>
      <c r="D176" s="3"/>
      <c r="E176" s="3"/>
      <c r="F176" s="3"/>
      <c r="G176" s="3"/>
      <c r="H176" s="3"/>
      <c r="I176" s="6"/>
      <c r="J176" s="6"/>
      <c r="K176" s="3"/>
    </row>
    <row r="177" spans="1:11" ht="27" customHeight="1" x14ac:dyDescent="0.4">
      <c r="A177" s="3"/>
      <c r="B177" s="3"/>
      <c r="C177" s="3"/>
      <c r="D177" s="3"/>
      <c r="E177" s="3"/>
      <c r="F177" s="3"/>
      <c r="G177" s="3"/>
      <c r="H177" s="3"/>
      <c r="I177" s="6"/>
      <c r="J177" s="6"/>
      <c r="K177" s="3"/>
    </row>
    <row r="178" spans="1:11" ht="27" customHeight="1" x14ac:dyDescent="0.4">
      <c r="A178" s="3"/>
      <c r="B178" s="3"/>
      <c r="C178" s="3"/>
      <c r="D178" s="3"/>
      <c r="E178" s="3"/>
      <c r="F178" s="3"/>
      <c r="G178" s="3"/>
      <c r="H178" s="3"/>
      <c r="I178" s="6"/>
      <c r="J178" s="6"/>
      <c r="K178" s="3"/>
    </row>
    <row r="179" spans="1:11" ht="27" customHeight="1" x14ac:dyDescent="0.4">
      <c r="A179" s="3"/>
      <c r="B179" s="3"/>
      <c r="C179" s="3"/>
      <c r="D179" s="3"/>
      <c r="E179" s="3"/>
      <c r="F179" s="3"/>
      <c r="G179" s="3"/>
      <c r="H179" s="3"/>
      <c r="I179" s="6"/>
      <c r="J179" s="6"/>
      <c r="K179" s="3"/>
    </row>
    <row r="180" spans="1:11" ht="27" customHeight="1" x14ac:dyDescent="0.4">
      <c r="A180" s="3"/>
      <c r="B180" s="3"/>
      <c r="C180" s="3"/>
      <c r="D180" s="3"/>
      <c r="E180" s="3"/>
      <c r="F180" s="3"/>
      <c r="G180" s="3"/>
      <c r="H180" s="3"/>
      <c r="I180" s="6"/>
      <c r="J180" s="6"/>
      <c r="K180" s="3"/>
    </row>
    <row r="181" spans="1:11" ht="27" customHeight="1" x14ac:dyDescent="0.4">
      <c r="A181" s="3"/>
      <c r="B181" s="3"/>
      <c r="C181" s="3"/>
      <c r="D181" s="3"/>
      <c r="E181" s="3"/>
      <c r="F181" s="3"/>
      <c r="G181" s="3"/>
      <c r="H181" s="3"/>
      <c r="I181" s="6"/>
      <c r="J181" s="6"/>
      <c r="K181" s="3"/>
    </row>
    <row r="182" spans="1:11" ht="27" customHeight="1" x14ac:dyDescent="0.4">
      <c r="A182" s="3"/>
      <c r="B182" s="3"/>
      <c r="C182" s="3"/>
      <c r="D182" s="3"/>
      <c r="E182" s="3"/>
      <c r="F182" s="3"/>
      <c r="G182" s="3"/>
      <c r="H182" s="3"/>
      <c r="I182" s="6"/>
      <c r="J182" s="6"/>
      <c r="K182" s="3"/>
    </row>
    <row r="183" spans="1:11" ht="27" customHeight="1" x14ac:dyDescent="0.4">
      <c r="A183" s="3"/>
      <c r="B183" s="3"/>
      <c r="C183" s="3"/>
      <c r="D183" s="3"/>
      <c r="E183" s="3"/>
      <c r="F183" s="3"/>
      <c r="G183" s="3"/>
      <c r="H183" s="3"/>
      <c r="I183" s="6"/>
      <c r="J183" s="6"/>
      <c r="K183" s="3"/>
    </row>
    <row r="184" spans="1:11" ht="27" customHeight="1" x14ac:dyDescent="0.4">
      <c r="A184" s="3"/>
      <c r="B184" s="3"/>
      <c r="C184" s="3"/>
      <c r="D184" s="3"/>
      <c r="E184" s="3"/>
      <c r="F184" s="3"/>
      <c r="G184" s="3"/>
      <c r="H184" s="3"/>
      <c r="I184" s="6"/>
      <c r="J184" s="6"/>
      <c r="K184" s="3"/>
    </row>
    <row r="185" spans="1:11" ht="27" customHeight="1" x14ac:dyDescent="0.4">
      <c r="A185" s="3"/>
      <c r="B185" s="3"/>
      <c r="C185" s="3"/>
      <c r="D185" s="3"/>
      <c r="E185" s="3"/>
      <c r="F185" s="3"/>
      <c r="G185" s="3"/>
      <c r="H185" s="3"/>
      <c r="I185" s="6"/>
      <c r="J185" s="6"/>
      <c r="K185" s="3"/>
    </row>
    <row r="186" spans="1:11" ht="27" customHeight="1" x14ac:dyDescent="0.4">
      <c r="A186" s="3"/>
      <c r="B186" s="3"/>
      <c r="C186" s="3"/>
      <c r="D186" s="3"/>
      <c r="E186" s="3"/>
      <c r="F186" s="3"/>
      <c r="G186" s="3"/>
      <c r="H186" s="3"/>
      <c r="I186" s="6"/>
      <c r="J186" s="6"/>
      <c r="K186" s="3"/>
    </row>
    <row r="187" spans="1:11" ht="27" customHeight="1" x14ac:dyDescent="0.4">
      <c r="A187" s="3"/>
      <c r="B187" s="3"/>
      <c r="C187" s="3"/>
      <c r="D187" s="3"/>
      <c r="E187" s="3"/>
      <c r="F187" s="3"/>
      <c r="G187" s="3"/>
      <c r="H187" s="3"/>
      <c r="I187" s="6"/>
      <c r="J187" s="6"/>
      <c r="K187" s="3"/>
    </row>
    <row r="188" spans="1:11" ht="27" customHeight="1" x14ac:dyDescent="0.4">
      <c r="A188" s="3"/>
      <c r="B188" s="3"/>
      <c r="C188" s="3"/>
      <c r="D188" s="3"/>
      <c r="E188" s="3"/>
      <c r="F188" s="3"/>
      <c r="G188" s="3"/>
      <c r="H188" s="3"/>
      <c r="I188" s="6"/>
      <c r="J188" s="6"/>
      <c r="K188" s="3"/>
    </row>
    <row r="189" spans="1:11" ht="27" customHeight="1" x14ac:dyDescent="0.4">
      <c r="A189" s="3"/>
      <c r="B189" s="3"/>
      <c r="C189" s="3"/>
      <c r="D189" s="3"/>
      <c r="E189" s="3"/>
      <c r="F189" s="3"/>
      <c r="G189" s="3"/>
      <c r="H189" s="3"/>
      <c r="I189" s="6"/>
      <c r="J189" s="6"/>
      <c r="K189" s="3"/>
    </row>
    <row r="190" spans="1:11" ht="27" customHeight="1" x14ac:dyDescent="0.4">
      <c r="A190" s="3"/>
      <c r="B190" s="3"/>
      <c r="C190" s="3"/>
      <c r="D190" s="3"/>
      <c r="E190" s="3"/>
      <c r="F190" s="3"/>
      <c r="G190" s="3"/>
      <c r="H190" s="3"/>
      <c r="I190" s="6"/>
      <c r="J190" s="6"/>
      <c r="K190" s="3"/>
    </row>
    <row r="191" spans="1:11" ht="27" customHeight="1" x14ac:dyDescent="0.4">
      <c r="A191" s="3"/>
      <c r="B191" s="3"/>
      <c r="C191" s="3"/>
      <c r="D191" s="3"/>
      <c r="E191" s="3"/>
      <c r="F191" s="3"/>
      <c r="G191" s="3"/>
      <c r="H191" s="3"/>
      <c r="I191" s="6"/>
      <c r="J191" s="6"/>
      <c r="K191" s="3"/>
    </row>
    <row r="192" spans="1:11" ht="27" customHeight="1" x14ac:dyDescent="0.4">
      <c r="A192" s="3"/>
      <c r="B192" s="3"/>
      <c r="C192" s="3"/>
      <c r="D192" s="3"/>
      <c r="E192" s="3"/>
      <c r="F192" s="3"/>
      <c r="G192" s="3"/>
      <c r="H192" s="3"/>
      <c r="I192" s="6"/>
      <c r="J192" s="6"/>
      <c r="K192" s="3"/>
    </row>
    <row r="193" spans="1:11" ht="27" customHeight="1" x14ac:dyDescent="0.4">
      <c r="A193" s="3"/>
      <c r="B193" s="3"/>
      <c r="C193" s="3"/>
      <c r="D193" s="3"/>
      <c r="E193" s="3"/>
      <c r="F193" s="3"/>
      <c r="G193" s="3"/>
      <c r="H193" s="3"/>
      <c r="I193" s="6"/>
      <c r="J193" s="6"/>
      <c r="K193" s="3"/>
    </row>
    <row r="194" spans="1:11" ht="27" customHeight="1" x14ac:dyDescent="0.4">
      <c r="A194" s="3"/>
      <c r="B194" s="3"/>
      <c r="C194" s="3"/>
      <c r="D194" s="3"/>
      <c r="E194" s="3"/>
      <c r="F194" s="3"/>
      <c r="G194" s="3"/>
      <c r="H194" s="3"/>
      <c r="I194" s="6"/>
      <c r="J194" s="6"/>
      <c r="K194" s="3"/>
    </row>
    <row r="195" spans="1:11" ht="27" customHeight="1" x14ac:dyDescent="0.4">
      <c r="A195" s="3"/>
      <c r="B195" s="3"/>
      <c r="C195" s="3"/>
      <c r="D195" s="3"/>
      <c r="E195" s="3"/>
      <c r="F195" s="3"/>
      <c r="G195" s="3"/>
      <c r="H195" s="3"/>
      <c r="I195" s="6"/>
      <c r="J195" s="6"/>
      <c r="K195" s="3"/>
    </row>
    <row r="196" spans="1:11" ht="27" customHeight="1" x14ac:dyDescent="0.4">
      <c r="A196" s="3"/>
      <c r="B196" s="3"/>
      <c r="C196" s="3"/>
      <c r="D196" s="3"/>
      <c r="E196" s="3"/>
      <c r="F196" s="3"/>
      <c r="G196" s="3"/>
      <c r="H196" s="3"/>
      <c r="I196" s="6"/>
      <c r="J196" s="6"/>
      <c r="K196" s="3"/>
    </row>
    <row r="197" spans="1:11" ht="27" customHeight="1" x14ac:dyDescent="0.4">
      <c r="A197" s="3"/>
      <c r="B197" s="3"/>
      <c r="C197" s="3"/>
      <c r="D197" s="3"/>
      <c r="E197" s="3"/>
      <c r="F197" s="3"/>
      <c r="G197" s="3"/>
      <c r="H197" s="3"/>
      <c r="I197" s="6"/>
      <c r="J197" s="6"/>
      <c r="K197" s="3"/>
    </row>
    <row r="198" spans="1:11" ht="27" customHeight="1" x14ac:dyDescent="0.4">
      <c r="A198" s="3"/>
      <c r="B198" s="3"/>
      <c r="C198" s="3"/>
      <c r="D198" s="3"/>
      <c r="E198" s="3"/>
      <c r="F198" s="3"/>
      <c r="G198" s="3"/>
      <c r="H198" s="3"/>
      <c r="I198" s="6"/>
      <c r="J198" s="6"/>
      <c r="K198" s="3"/>
    </row>
    <row r="199" spans="1:11" ht="27" customHeight="1" x14ac:dyDescent="0.4">
      <c r="A199" s="3"/>
      <c r="B199" s="3"/>
      <c r="C199" s="3"/>
      <c r="D199" s="3"/>
      <c r="E199" s="3"/>
      <c r="F199" s="3"/>
      <c r="G199" s="3"/>
      <c r="H199" s="3"/>
      <c r="I199" s="6"/>
      <c r="J199" s="6"/>
      <c r="K199" s="3"/>
    </row>
    <row r="200" spans="1:11" ht="27" customHeight="1" x14ac:dyDescent="0.4">
      <c r="A200" s="3"/>
      <c r="B200" s="3"/>
      <c r="C200" s="3"/>
      <c r="D200" s="3"/>
      <c r="E200" s="3"/>
      <c r="F200" s="3"/>
      <c r="G200" s="3"/>
      <c r="H200" s="3"/>
      <c r="I200" s="6"/>
      <c r="J200" s="6"/>
      <c r="K200" s="3"/>
    </row>
    <row r="201" spans="1:11" ht="27" customHeight="1" x14ac:dyDescent="0.4">
      <c r="A201" s="3"/>
      <c r="B201" s="3"/>
      <c r="C201" s="3"/>
      <c r="D201" s="3"/>
      <c r="E201" s="3"/>
      <c r="F201" s="3"/>
      <c r="G201" s="3"/>
      <c r="H201" s="3"/>
      <c r="I201" s="6"/>
      <c r="J201" s="6"/>
      <c r="K201" s="3"/>
    </row>
    <row r="202" spans="1:11" ht="27" customHeight="1" x14ac:dyDescent="0.4">
      <c r="A202" s="3"/>
      <c r="B202" s="3"/>
      <c r="C202" s="3"/>
      <c r="D202" s="3"/>
      <c r="E202" s="3"/>
      <c r="F202" s="3"/>
      <c r="G202" s="3"/>
      <c r="H202" s="3"/>
      <c r="I202" s="6"/>
      <c r="J202" s="6"/>
      <c r="K202" s="3"/>
    </row>
    <row r="203" spans="1:11" ht="27" customHeight="1" x14ac:dyDescent="0.4">
      <c r="A203" s="3"/>
      <c r="B203" s="3"/>
      <c r="C203" s="3"/>
      <c r="D203" s="3"/>
      <c r="E203" s="3"/>
      <c r="F203" s="3"/>
      <c r="G203" s="3"/>
      <c r="H203" s="3"/>
      <c r="I203" s="6"/>
      <c r="J203" s="6"/>
      <c r="K203" s="3"/>
    </row>
    <row r="204" spans="1:11" ht="27" customHeight="1" x14ac:dyDescent="0.4">
      <c r="A204" s="3"/>
      <c r="B204" s="3"/>
      <c r="C204" s="3"/>
      <c r="D204" s="3"/>
      <c r="E204" s="3"/>
      <c r="F204" s="3"/>
      <c r="G204" s="3"/>
      <c r="H204" s="3"/>
      <c r="I204" s="6"/>
      <c r="J204" s="6"/>
      <c r="K204" s="3"/>
    </row>
    <row r="205" spans="1:11" ht="27" customHeight="1" x14ac:dyDescent="0.4">
      <c r="A205" s="3"/>
      <c r="B205" s="3"/>
      <c r="C205" s="3"/>
      <c r="D205" s="3"/>
      <c r="E205" s="3"/>
      <c r="F205" s="3"/>
      <c r="G205" s="3"/>
      <c r="H205" s="3"/>
      <c r="I205" s="6"/>
      <c r="J205" s="6"/>
      <c r="K205" s="3"/>
    </row>
    <row r="206" spans="1:11" ht="27" customHeight="1" x14ac:dyDescent="0.4">
      <c r="A206" s="3"/>
      <c r="B206" s="3"/>
      <c r="C206" s="3"/>
      <c r="D206" s="3"/>
      <c r="E206" s="3"/>
      <c r="F206" s="3"/>
      <c r="G206" s="3"/>
      <c r="H206" s="3"/>
      <c r="I206" s="6"/>
      <c r="J206" s="6"/>
      <c r="K206" s="3"/>
    </row>
    <row r="207" spans="1:11" ht="27" customHeight="1" x14ac:dyDescent="0.4">
      <c r="A207" s="3"/>
      <c r="B207" s="3"/>
      <c r="C207" s="3"/>
      <c r="D207" s="3"/>
      <c r="E207" s="3"/>
      <c r="F207" s="3"/>
      <c r="G207" s="3"/>
      <c r="H207" s="3"/>
      <c r="I207" s="6"/>
      <c r="J207" s="6"/>
      <c r="K207" s="3"/>
    </row>
    <row r="208" spans="1:11" ht="27" customHeight="1" x14ac:dyDescent="0.4">
      <c r="A208" s="3"/>
      <c r="B208" s="3"/>
      <c r="C208" s="3"/>
      <c r="D208" s="3"/>
      <c r="E208" s="3"/>
      <c r="F208" s="3"/>
      <c r="G208" s="3"/>
      <c r="H208" s="3"/>
      <c r="I208" s="6"/>
      <c r="J208" s="6"/>
      <c r="K208" s="3"/>
    </row>
    <row r="209" spans="1:11" ht="27" customHeight="1" x14ac:dyDescent="0.4">
      <c r="A209" s="3"/>
      <c r="B209" s="3"/>
      <c r="C209" s="3"/>
      <c r="D209" s="3"/>
      <c r="E209" s="3"/>
      <c r="F209" s="3"/>
      <c r="G209" s="3"/>
      <c r="H209" s="3"/>
      <c r="I209" s="6"/>
      <c r="J209" s="6"/>
      <c r="K209" s="3"/>
    </row>
    <row r="210" spans="1:11" ht="27" customHeight="1" x14ac:dyDescent="0.4">
      <c r="A210" s="3"/>
      <c r="B210" s="3"/>
      <c r="C210" s="3"/>
      <c r="D210" s="3"/>
      <c r="E210" s="3"/>
      <c r="F210" s="3"/>
      <c r="G210" s="3"/>
      <c r="H210" s="3"/>
      <c r="I210" s="6"/>
      <c r="J210" s="6"/>
      <c r="K210" s="3"/>
    </row>
    <row r="211" spans="1:11" ht="27" customHeight="1" x14ac:dyDescent="0.4">
      <c r="A211" s="3"/>
      <c r="B211" s="3"/>
      <c r="C211" s="3"/>
      <c r="D211" s="3"/>
      <c r="E211" s="3"/>
      <c r="F211" s="3"/>
      <c r="G211" s="3"/>
      <c r="H211" s="3"/>
      <c r="I211" s="6"/>
      <c r="J211" s="6"/>
      <c r="K211" s="3"/>
    </row>
    <row r="212" spans="1:11" ht="27" customHeight="1" x14ac:dyDescent="0.4">
      <c r="A212" s="3"/>
      <c r="B212" s="3"/>
      <c r="C212" s="3"/>
      <c r="D212" s="3"/>
      <c r="E212" s="3"/>
      <c r="F212" s="3"/>
      <c r="G212" s="3"/>
      <c r="H212" s="3"/>
      <c r="I212" s="6"/>
      <c r="J212" s="6"/>
      <c r="K212" s="3"/>
    </row>
    <row r="213" spans="1:11" ht="27" customHeight="1" x14ac:dyDescent="0.4"/>
    <row r="214" spans="1:11" ht="27" customHeight="1" x14ac:dyDescent="0.4"/>
    <row r="215" spans="1:11" ht="27" customHeight="1" x14ac:dyDescent="0.4"/>
    <row r="216" spans="1:11" ht="27" customHeight="1" x14ac:dyDescent="0.4"/>
    <row r="217" spans="1:11" ht="27" customHeight="1" x14ac:dyDescent="0.4"/>
    <row r="218" spans="1:11" ht="27" customHeight="1" x14ac:dyDescent="0.4"/>
    <row r="219" spans="1:11" ht="27" customHeight="1" x14ac:dyDescent="0.4"/>
    <row r="220" spans="1:11" ht="27" customHeight="1" x14ac:dyDescent="0.4"/>
    <row r="221" spans="1:11" ht="27" customHeight="1" x14ac:dyDescent="0.4"/>
    <row r="222" spans="1:11" ht="27" customHeight="1" x14ac:dyDescent="0.4"/>
    <row r="223" spans="1:11" ht="27" customHeight="1" x14ac:dyDescent="0.4"/>
    <row r="224" spans="1:11" ht="27" customHeight="1" x14ac:dyDescent="0.4"/>
    <row r="225" ht="27" customHeight="1" x14ac:dyDescent="0.4"/>
    <row r="226" ht="27" customHeight="1" x14ac:dyDescent="0.4"/>
    <row r="227" ht="27" customHeight="1" x14ac:dyDescent="0.4"/>
    <row r="228" ht="27" customHeight="1" x14ac:dyDescent="0.4"/>
    <row r="229" ht="27" customHeight="1" x14ac:dyDescent="0.4"/>
    <row r="230" ht="27" customHeight="1" x14ac:dyDescent="0.4"/>
    <row r="231" ht="27" customHeight="1" x14ac:dyDescent="0.4"/>
    <row r="232" ht="27" customHeight="1" x14ac:dyDescent="0.4"/>
    <row r="233" ht="27" customHeight="1" x14ac:dyDescent="0.4"/>
    <row r="234" ht="27" customHeight="1" x14ac:dyDescent="0.4"/>
    <row r="235" ht="27" customHeight="1" x14ac:dyDescent="0.4"/>
    <row r="236" ht="27" customHeight="1" x14ac:dyDescent="0.4"/>
    <row r="237" ht="27" customHeight="1" x14ac:dyDescent="0.4"/>
    <row r="238" ht="27" customHeight="1" x14ac:dyDescent="0.4"/>
    <row r="239" ht="27" customHeight="1" x14ac:dyDescent="0.4"/>
    <row r="240" ht="27" customHeight="1" x14ac:dyDescent="0.4"/>
    <row r="241" ht="27" customHeight="1" x14ac:dyDescent="0.4"/>
    <row r="242" ht="27" customHeight="1" x14ac:dyDescent="0.4"/>
    <row r="243" ht="27" customHeight="1" x14ac:dyDescent="0.4"/>
    <row r="244" ht="27" customHeight="1" x14ac:dyDescent="0.4"/>
    <row r="245" ht="27" customHeight="1" x14ac:dyDescent="0.4"/>
    <row r="246" ht="27" customHeight="1" x14ac:dyDescent="0.4"/>
    <row r="247" ht="27" customHeight="1" x14ac:dyDescent="0.4"/>
    <row r="248" ht="27" customHeight="1" x14ac:dyDescent="0.4"/>
    <row r="249" ht="27" customHeight="1" x14ac:dyDescent="0.4"/>
    <row r="250" ht="27" customHeight="1" x14ac:dyDescent="0.4"/>
    <row r="251" ht="27" customHeight="1" x14ac:dyDescent="0.4"/>
    <row r="252" ht="27" customHeight="1" x14ac:dyDescent="0.4"/>
    <row r="253" ht="27" customHeight="1" x14ac:dyDescent="0.4"/>
    <row r="254" ht="27" customHeight="1" x14ac:dyDescent="0.4"/>
    <row r="255" ht="27" customHeight="1" x14ac:dyDescent="0.4"/>
    <row r="256" ht="27" customHeight="1" x14ac:dyDescent="0.4"/>
    <row r="257" ht="27" customHeight="1" x14ac:dyDescent="0.4"/>
    <row r="258" ht="27" customHeight="1" x14ac:dyDescent="0.4"/>
    <row r="259" ht="27" customHeight="1" x14ac:dyDescent="0.4"/>
    <row r="260" ht="27" customHeight="1" x14ac:dyDescent="0.4"/>
    <row r="261" ht="27" customHeight="1" x14ac:dyDescent="0.4"/>
    <row r="262" ht="27" customHeight="1" x14ac:dyDescent="0.4"/>
    <row r="263" ht="27" customHeight="1" x14ac:dyDescent="0.4"/>
  </sheetData>
  <mergeCells count="70">
    <mergeCell ref="J1:K1"/>
    <mergeCell ref="J3:K3"/>
    <mergeCell ref="C16:C20"/>
    <mergeCell ref="D16:D20"/>
    <mergeCell ref="B21:B30"/>
    <mergeCell ref="D11:D15"/>
    <mergeCell ref="C11:C15"/>
    <mergeCell ref="B11:B15"/>
    <mergeCell ref="B16:B20"/>
    <mergeCell ref="B8:B9"/>
    <mergeCell ref="C8:C9"/>
    <mergeCell ref="D8:D9"/>
    <mergeCell ref="E8:J8"/>
    <mergeCell ref="K8:K9"/>
    <mergeCell ref="I5:K5"/>
    <mergeCell ref="A21:A30"/>
    <mergeCell ref="C21:C30"/>
    <mergeCell ref="D21:D24"/>
    <mergeCell ref="K24:K29"/>
    <mergeCell ref="A6:K6"/>
    <mergeCell ref="A11:A15"/>
    <mergeCell ref="A16:A20"/>
    <mergeCell ref="A8:A9"/>
    <mergeCell ref="A31:A35"/>
    <mergeCell ref="B31:B35"/>
    <mergeCell ref="C31:C35"/>
    <mergeCell ref="D31:D35"/>
    <mergeCell ref="A36:A40"/>
    <mergeCell ref="B36:B40"/>
    <mergeCell ref="C36:C40"/>
    <mergeCell ref="D36:D40"/>
    <mergeCell ref="A46:A50"/>
    <mergeCell ref="B46:B50"/>
    <mergeCell ref="C46:C50"/>
    <mergeCell ref="D46:D50"/>
    <mergeCell ref="C41:C45"/>
    <mergeCell ref="A41:A45"/>
    <mergeCell ref="B41:B45"/>
    <mergeCell ref="D41:D45"/>
    <mergeCell ref="A56:A60"/>
    <mergeCell ref="B56:B60"/>
    <mergeCell ref="C56:C60"/>
    <mergeCell ref="D56:D60"/>
    <mergeCell ref="A51:A55"/>
    <mergeCell ref="B51:B55"/>
    <mergeCell ref="C51:C55"/>
    <mergeCell ref="D51:D55"/>
    <mergeCell ref="D66:D70"/>
    <mergeCell ref="B66:B70"/>
    <mergeCell ref="C61:C65"/>
    <mergeCell ref="A61:A65"/>
    <mergeCell ref="B61:B65"/>
    <mergeCell ref="D61:D65"/>
    <mergeCell ref="C66:C70"/>
    <mergeCell ref="A66:A70"/>
    <mergeCell ref="A71:A75"/>
    <mergeCell ref="B71:B75"/>
    <mergeCell ref="C71:C75"/>
    <mergeCell ref="D71:D75"/>
    <mergeCell ref="A86:B90"/>
    <mergeCell ref="C86:C90"/>
    <mergeCell ref="D86:D90"/>
    <mergeCell ref="D76:D80"/>
    <mergeCell ref="A81:A85"/>
    <mergeCell ref="C81:C85"/>
    <mergeCell ref="B81:B85"/>
    <mergeCell ref="D81:D85"/>
    <mergeCell ref="A76:A80"/>
    <mergeCell ref="B76:B80"/>
    <mergeCell ref="C76:C80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Анжелика В. Житниковская</dc:creator>
  <cp:lastModifiedBy>Ларин Д.А.</cp:lastModifiedBy>
  <cp:lastPrinted>2025-11-01T06:25:39Z</cp:lastPrinted>
  <dcterms:created xsi:type="dcterms:W3CDTF">2023-07-04T01:52:00Z</dcterms:created>
  <dcterms:modified xsi:type="dcterms:W3CDTF">2025-11-01T06:34:35Z</dcterms:modified>
</cp:coreProperties>
</file>